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285" firstSheet="1" activeTab="1"/>
  </bookViews>
  <sheets>
    <sheet name="gennaio giugno" sheetId="1" r:id="rId1"/>
    <sheet name="proroga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comstba</author>
  </authors>
  <commentList>
    <comment ref="C5" authorId="0">
      <text>
        <r>
          <rPr>
            <b/>
            <sz val="8"/>
            <rFont val="Tahoma"/>
            <family val="0"/>
          </rPr>
          <t>comstba:</t>
        </r>
        <r>
          <rPr>
            <sz val="8"/>
            <rFont val="Tahoma"/>
            <family val="0"/>
          </rPr>
          <t xml:space="preserve">
18+8</t>
        </r>
      </text>
    </comment>
    <comment ref="C9" authorId="0">
      <text>
        <r>
          <rPr>
            <b/>
            <sz val="8"/>
            <rFont val="Tahoma"/>
            <family val="0"/>
          </rPr>
          <t>comstba:</t>
        </r>
        <r>
          <rPr>
            <sz val="8"/>
            <rFont val="Tahoma"/>
            <family val="0"/>
          </rPr>
          <t xml:space="preserve">
8+4</t>
        </r>
      </text>
    </comment>
  </commentList>
</comments>
</file>

<file path=xl/sharedStrings.xml><?xml version="1.0" encoding="utf-8"?>
<sst xmlns="http://schemas.openxmlformats.org/spreadsheetml/2006/main" count="78" uniqueCount="54">
  <si>
    <t>quadro economico</t>
  </si>
  <si>
    <t>costo orario
IVA esclusa</t>
  </si>
  <si>
    <t xml:space="preserve">SERVIZIO
</t>
  </si>
  <si>
    <t xml:space="preserve">n. 
Operatori
</t>
  </si>
  <si>
    <t xml:space="preserve">n. ore 
settim.
</t>
  </si>
  <si>
    <t>imputazione
intervento</t>
  </si>
  <si>
    <t>Assistenza scuolabus</t>
  </si>
  <si>
    <t>Pulizia palestre</t>
  </si>
  <si>
    <t>Servizio socio-assitenziale
presso C.D.I.</t>
  </si>
  <si>
    <t>Servizi saniatri CDI</t>
  </si>
  <si>
    <t>Servizio medico CDI</t>
  </si>
  <si>
    <t>Custodia Comune</t>
  </si>
  <si>
    <t>Manutenzione Parco</t>
  </si>
  <si>
    <t>Pulizia Uffici</t>
  </si>
  <si>
    <t>1 (medico)</t>
  </si>
  <si>
    <t>Pulizia CDI</t>
  </si>
  <si>
    <t>TOTALE</t>
  </si>
  <si>
    <t>1.04.05.03</t>
  </si>
  <si>
    <t>1.06.02.03</t>
  </si>
  <si>
    <t>1.10.04.03</t>
  </si>
  <si>
    <t>1.01.05.03</t>
  </si>
  <si>
    <t>1.09.06.03</t>
  </si>
  <si>
    <t>1043/06</t>
  </si>
  <si>
    <t xml:space="preserve">cap.
</t>
  </si>
  <si>
    <t>Custodia Dal Pozzo</t>
  </si>
  <si>
    <t>Custodia Brollo</t>
  </si>
  <si>
    <t>costo
orario
totale</t>
  </si>
  <si>
    <t>iva</t>
  </si>
  <si>
    <t xml:space="preserve">
aum prec. contratto
</t>
  </si>
  <si>
    <t>AUMENTO ISTAT</t>
  </si>
  <si>
    <t>costo
orario
ultimo contratto</t>
  </si>
  <si>
    <t>stima per sei mesi</t>
  </si>
  <si>
    <t>COSTO ORARIO
base d'asta</t>
  </si>
  <si>
    <t>Sostituzioni
pulizia uffici</t>
  </si>
  <si>
    <t>Allegato QE</t>
  </si>
  <si>
    <t>1(ASA o OS)</t>
  </si>
  <si>
    <t>1 IP + (1 FKT)</t>
  </si>
  <si>
    <t xml:space="preserve">APPALTO SERVIZI ASSISTENZA CUSTODIA E PULIZIA anno 2003 gennaio/giugno </t>
  </si>
  <si>
    <t>impegno per 6 mesi (gennaio - giugno)</t>
  </si>
  <si>
    <t>quadro economico GENERALE</t>
  </si>
  <si>
    <t>IM</t>
  </si>
  <si>
    <t>Servizio infermieristico</t>
  </si>
  <si>
    <t>Servizio fisioterapico</t>
  </si>
  <si>
    <t>imputaz.
intervento</t>
  </si>
  <si>
    <t>APPALTO SERVIZI SOCIO-SANITARI C.D.I.</t>
  </si>
  <si>
    <t>SERVIZIO</t>
  </si>
  <si>
    <t>coordinamento</t>
  </si>
  <si>
    <t>Animatore sociale</t>
  </si>
  <si>
    <t xml:space="preserve">monte ore annuo stimato </t>
  </si>
  <si>
    <t>importo annuo a base d'asta</t>
  </si>
  <si>
    <t>importo complessivo a base d'asta</t>
  </si>
  <si>
    <t>al netto di iva</t>
  </si>
  <si>
    <t>Allegato qe</t>
  </si>
  <si>
    <t>Medico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</si>
</sst>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#,##0.00_ ;\-#,##0.00\ "/>
    <numFmt numFmtId="179" formatCode="_-[$L.-410]\ * #,##0_-;\-[$L.-410]\ * #,##0_-;_-[$L.-410]\ * &quot;-&quot;_-;_-@_-"/>
    <numFmt numFmtId="180" formatCode="_ * #,##0.000_ ;_ * \-#,##0.000_ ;_ * &quot;-&quot;???_ ;_ @_ "/>
    <numFmt numFmtId="181" formatCode="_ * #,##0.0_ ;_ * \-#,##0.0_ ;_ * &quot;-&quot;?_ ;_ @_ "/>
    <numFmt numFmtId="182" formatCode="[$€-2]\ #,##0.00"/>
  </numFmts>
  <fonts count="13">
    <font>
      <sz val="10"/>
      <name val="Arial"/>
      <family val="0"/>
    </font>
    <font>
      <sz val="10"/>
      <name val="Lucida Sans Unicode"/>
      <family val="2"/>
    </font>
    <font>
      <b/>
      <sz val="16"/>
      <name val="Lucida Sans Unicode"/>
      <family val="2"/>
    </font>
    <font>
      <b/>
      <sz val="10"/>
      <name val="Lucida Sans Unicode"/>
      <family val="2"/>
    </font>
    <font>
      <b/>
      <i/>
      <sz val="10"/>
      <name val="Lucida Sans Unicod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Lucida Sans Unicode"/>
      <family val="2"/>
    </font>
    <font>
      <sz val="9"/>
      <name val="Lucida Sans Unicode"/>
      <family val="2"/>
    </font>
    <font>
      <b/>
      <sz val="9"/>
      <name val="Lucida Sans Unicod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1" fillId="0" borderId="0" xfId="21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8" fontId="1" fillId="0" borderId="1" xfId="2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8" fontId="1" fillId="0" borderId="2" xfId="2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0" fontId="1" fillId="0" borderId="2" xfId="19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0" fontId="1" fillId="0" borderId="1" xfId="19" applyNumberFormat="1" applyFont="1" applyBorder="1" applyAlignment="1">
      <alignment/>
    </xf>
    <xf numFmtId="9" fontId="1" fillId="0" borderId="2" xfId="19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168" fontId="3" fillId="0" borderId="7" xfId="21" applyFont="1" applyBorder="1" applyAlignment="1">
      <alignment/>
    </xf>
    <xf numFmtId="0" fontId="3" fillId="0" borderId="7" xfId="0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9" fontId="1" fillId="0" borderId="1" xfId="19" applyNumberFormat="1" applyFont="1" applyBorder="1" applyAlignment="1">
      <alignment/>
    </xf>
    <xf numFmtId="0" fontId="4" fillId="0" borderId="4" xfId="0" applyFont="1" applyBorder="1" applyAlignment="1">
      <alignment wrapText="1"/>
    </xf>
    <xf numFmtId="168" fontId="1" fillId="0" borderId="2" xfId="19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10" fontId="3" fillId="0" borderId="7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82" fontId="1" fillId="0" borderId="2" xfId="19" applyNumberFormat="1" applyFont="1" applyBorder="1" applyAlignment="1">
      <alignment/>
    </xf>
    <xf numFmtId="182" fontId="1" fillId="0" borderId="1" xfId="19" applyNumberFormat="1" applyFont="1" applyBorder="1" applyAlignment="1">
      <alignment/>
    </xf>
    <xf numFmtId="182" fontId="3" fillId="0" borderId="7" xfId="0" applyNumberFormat="1" applyFont="1" applyBorder="1" applyAlignment="1">
      <alignment/>
    </xf>
    <xf numFmtId="182" fontId="1" fillId="0" borderId="2" xfId="21" applyNumberFormat="1" applyFont="1" applyBorder="1" applyAlignment="1">
      <alignment/>
    </xf>
    <xf numFmtId="182" fontId="1" fillId="0" borderId="1" xfId="21" applyNumberFormat="1" applyFont="1" applyBorder="1" applyAlignment="1">
      <alignment/>
    </xf>
    <xf numFmtId="182" fontId="3" fillId="0" borderId="7" xfId="21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1" fillId="0" borderId="8" xfId="0" applyFont="1" applyBorder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182" fontId="1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0" fillId="0" borderId="15" xfId="0" applyFont="1" applyBorder="1" applyAlignment="1">
      <alignment wrapText="1"/>
    </xf>
    <xf numFmtId="1" fontId="1" fillId="0" borderId="0" xfId="0" applyNumberFormat="1" applyFont="1" applyAlignment="1">
      <alignment horizontal="center"/>
    </xf>
    <xf numFmtId="168" fontId="1" fillId="0" borderId="0" xfId="21" applyFont="1" applyBorder="1" applyAlignment="1">
      <alignment/>
    </xf>
    <xf numFmtId="10" fontId="1" fillId="0" borderId="0" xfId="19" applyNumberFormat="1" applyFont="1" applyBorder="1" applyAlignment="1">
      <alignment/>
    </xf>
    <xf numFmtId="168" fontId="1" fillId="0" borderId="0" xfId="19" applyNumberFormat="1" applyFont="1" applyBorder="1" applyAlignment="1">
      <alignment/>
    </xf>
    <xf numFmtId="10" fontId="1" fillId="0" borderId="9" xfId="19" applyNumberFormat="1" applyFont="1" applyBorder="1" applyAlignment="1">
      <alignment/>
    </xf>
    <xf numFmtId="8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168" fontId="1" fillId="0" borderId="18" xfId="21" applyFont="1" applyBorder="1" applyAlignment="1">
      <alignment/>
    </xf>
    <xf numFmtId="0" fontId="1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T341"/>
  <sheetViews>
    <sheetView zoomScale="75" zoomScaleNormal="75" workbookViewId="0" topLeftCell="C1">
      <selection activeCell="T5" sqref="T5"/>
    </sheetView>
  </sheetViews>
  <sheetFormatPr defaultColWidth="9.140625" defaultRowHeight="12.75"/>
  <cols>
    <col min="1" max="1" width="21.140625" style="1" customWidth="1"/>
    <col min="2" max="2" width="12.28125" style="1" customWidth="1"/>
    <col min="3" max="3" width="6.421875" style="1" customWidth="1"/>
    <col min="4" max="4" width="7.28125" style="1" customWidth="1"/>
    <col min="5" max="5" width="12.28125" style="1" hidden="1" customWidth="1"/>
    <col min="6" max="7" width="8.140625" style="1" hidden="1" customWidth="1"/>
    <col min="8" max="8" width="11.7109375" style="1" hidden="1" customWidth="1"/>
    <col min="9" max="9" width="8.00390625" style="1" hidden="1" customWidth="1"/>
    <col min="10" max="10" width="11.140625" style="1" customWidth="1"/>
    <col min="11" max="11" width="5.7109375" style="1" customWidth="1"/>
    <col min="12" max="12" width="13.140625" style="1" customWidth="1"/>
    <col min="13" max="13" width="16.57421875" style="1" customWidth="1"/>
    <col min="14" max="14" width="12.421875" style="1" customWidth="1"/>
    <col min="15" max="16384" width="9.140625" style="1" customWidth="1"/>
  </cols>
  <sheetData>
    <row r="1" spans="1:15" ht="34.5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7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17.25" thickBot="1">
      <c r="N3" s="29" t="s">
        <v>34</v>
      </c>
    </row>
    <row r="4" spans="1:16" s="3" customFormat="1" ht="64.5" customHeight="1" thickBot="1">
      <c r="A4" s="14" t="s">
        <v>2</v>
      </c>
      <c r="B4" s="15" t="s">
        <v>3</v>
      </c>
      <c r="C4" s="15" t="s">
        <v>4</v>
      </c>
      <c r="D4" s="15" t="s">
        <v>31</v>
      </c>
      <c r="E4" s="15" t="s">
        <v>1</v>
      </c>
      <c r="F4" s="15" t="s">
        <v>28</v>
      </c>
      <c r="G4" s="15" t="s">
        <v>29</v>
      </c>
      <c r="H4" s="26" t="s">
        <v>30</v>
      </c>
      <c r="I4" s="26" t="s">
        <v>29</v>
      </c>
      <c r="J4" s="26" t="s">
        <v>32</v>
      </c>
      <c r="K4" s="28" t="s">
        <v>27</v>
      </c>
      <c r="L4" s="26" t="s">
        <v>26</v>
      </c>
      <c r="M4" s="15" t="s">
        <v>38</v>
      </c>
      <c r="N4" s="15" t="s">
        <v>5</v>
      </c>
      <c r="O4" s="18" t="s">
        <v>23</v>
      </c>
      <c r="P4" s="48" t="s">
        <v>40</v>
      </c>
    </row>
    <row r="5" spans="1:20" ht="21" customHeight="1">
      <c r="A5" s="38" t="s">
        <v>6</v>
      </c>
      <c r="B5" s="11">
        <v>2</v>
      </c>
      <c r="C5" s="11">
        <v>26</v>
      </c>
      <c r="D5" s="11">
        <f>C5*4.5*6</f>
        <v>702</v>
      </c>
      <c r="E5" s="12">
        <v>19900</v>
      </c>
      <c r="F5" s="16">
        <v>0.075</v>
      </c>
      <c r="G5" s="16"/>
      <c r="H5" s="27">
        <f aca="true" t="shared" si="0" ref="H5:H16">PRODUCT(E5,F5)+E5</f>
        <v>21392.5</v>
      </c>
      <c r="I5" s="16">
        <v>0.023</v>
      </c>
      <c r="J5" s="32">
        <v>11.5</v>
      </c>
      <c r="K5" s="20">
        <v>0.2</v>
      </c>
      <c r="L5" s="32">
        <f>J5+(J5*0.2)</f>
        <v>13.8</v>
      </c>
      <c r="M5" s="35">
        <f aca="true" t="shared" si="1" ref="M5:M16">PRODUCT(D5,L5)</f>
        <v>9687.6</v>
      </c>
      <c r="N5" s="13" t="s">
        <v>17</v>
      </c>
      <c r="O5" s="43">
        <v>1418</v>
      </c>
      <c r="P5" s="47"/>
      <c r="R5" s="32">
        <v>11.5</v>
      </c>
      <c r="S5" s="49">
        <f>R5-(R5/100*0.5)</f>
        <v>11.4425</v>
      </c>
      <c r="T5" s="49">
        <f>S5+(S5/100*2.4)</f>
        <v>11.717120000000001</v>
      </c>
    </row>
    <row r="6" spans="1:20" ht="21" customHeight="1">
      <c r="A6" s="39" t="s">
        <v>7</v>
      </c>
      <c r="B6" s="7">
        <v>1</v>
      </c>
      <c r="C6" s="7">
        <v>16</v>
      </c>
      <c r="D6" s="11">
        <f>C6*4.5*6</f>
        <v>432</v>
      </c>
      <c r="E6" s="8">
        <v>19900</v>
      </c>
      <c r="F6" s="19">
        <v>0.075</v>
      </c>
      <c r="G6" s="16"/>
      <c r="H6" s="27">
        <f t="shared" si="0"/>
        <v>21392.5</v>
      </c>
      <c r="I6" s="16">
        <v>0.023</v>
      </c>
      <c r="J6" s="32">
        <v>11.5</v>
      </c>
      <c r="K6" s="20">
        <v>0.2</v>
      </c>
      <c r="L6" s="32">
        <f>J6+(J6*0.2)</f>
        <v>13.8</v>
      </c>
      <c r="M6" s="35">
        <f t="shared" si="1"/>
        <v>5961.6</v>
      </c>
      <c r="N6" s="9" t="s">
        <v>18</v>
      </c>
      <c r="O6" s="44">
        <v>1833</v>
      </c>
      <c r="P6" s="45"/>
      <c r="R6" s="32">
        <v>11.5</v>
      </c>
      <c r="S6" s="49">
        <f aca="true" t="shared" si="2" ref="S6:S16">R6-(R6/100*0.5)</f>
        <v>11.4425</v>
      </c>
      <c r="T6" s="49">
        <f aca="true" t="shared" si="3" ref="T6:T16">S6+(S6/100*2.4)</f>
        <v>11.717120000000001</v>
      </c>
    </row>
    <row r="7" spans="1:20" ht="40.5" customHeight="1">
      <c r="A7" s="40" t="s">
        <v>8</v>
      </c>
      <c r="B7" s="10" t="s">
        <v>35</v>
      </c>
      <c r="C7" s="10">
        <v>35</v>
      </c>
      <c r="D7" s="11">
        <f aca="true" t="shared" si="4" ref="D7:D13">C7*4.5*6</f>
        <v>945</v>
      </c>
      <c r="E7" s="8">
        <v>21890</v>
      </c>
      <c r="F7" s="19">
        <v>0.075</v>
      </c>
      <c r="G7" s="16"/>
      <c r="H7" s="27">
        <f t="shared" si="0"/>
        <v>23531.75</v>
      </c>
      <c r="I7" s="16">
        <v>0.023</v>
      </c>
      <c r="J7" s="32">
        <v>13</v>
      </c>
      <c r="K7" s="20">
        <v>0.04</v>
      </c>
      <c r="L7" s="32">
        <f>J7+(J7*0.04)</f>
        <v>13.52</v>
      </c>
      <c r="M7" s="35">
        <f t="shared" si="1"/>
        <v>12776.4</v>
      </c>
      <c r="N7" s="9" t="s">
        <v>19</v>
      </c>
      <c r="O7" s="44">
        <v>1881</v>
      </c>
      <c r="P7" s="45"/>
      <c r="R7" s="32">
        <v>13</v>
      </c>
      <c r="S7" s="49">
        <f t="shared" si="2"/>
        <v>12.935</v>
      </c>
      <c r="T7" s="49">
        <f t="shared" si="3"/>
        <v>13.24544</v>
      </c>
    </row>
    <row r="8" spans="1:20" ht="21" customHeight="1">
      <c r="A8" s="39" t="s">
        <v>10</v>
      </c>
      <c r="B8" s="7" t="s">
        <v>14</v>
      </c>
      <c r="C8" s="7">
        <v>10</v>
      </c>
      <c r="D8" s="11">
        <f t="shared" si="4"/>
        <v>270</v>
      </c>
      <c r="E8" s="8">
        <v>89550</v>
      </c>
      <c r="F8" s="19">
        <v>0.075</v>
      </c>
      <c r="G8" s="16"/>
      <c r="H8" s="27">
        <f t="shared" si="0"/>
        <v>96266.25</v>
      </c>
      <c r="I8" s="16">
        <v>0.023</v>
      </c>
      <c r="J8" s="32">
        <v>50</v>
      </c>
      <c r="K8" s="20">
        <v>0.04</v>
      </c>
      <c r="L8" s="32">
        <f>J8+(J8*0.04)</f>
        <v>52</v>
      </c>
      <c r="M8" s="35">
        <f t="shared" si="1"/>
        <v>14040</v>
      </c>
      <c r="N8" s="9" t="s">
        <v>19</v>
      </c>
      <c r="O8" s="44">
        <v>1881</v>
      </c>
      <c r="P8" s="45"/>
      <c r="R8" s="32">
        <v>50</v>
      </c>
      <c r="S8" s="49">
        <f t="shared" si="2"/>
        <v>49.75</v>
      </c>
      <c r="T8" s="49">
        <f t="shared" si="3"/>
        <v>50.944</v>
      </c>
    </row>
    <row r="9" spans="1:20" ht="21" customHeight="1">
      <c r="A9" s="39" t="s">
        <v>9</v>
      </c>
      <c r="B9" s="7" t="s">
        <v>36</v>
      </c>
      <c r="C9" s="7">
        <v>8</v>
      </c>
      <c r="D9" s="11">
        <f t="shared" si="4"/>
        <v>216</v>
      </c>
      <c r="E9" s="8">
        <v>37810</v>
      </c>
      <c r="F9" s="19">
        <v>0.075</v>
      </c>
      <c r="G9" s="16"/>
      <c r="H9" s="27">
        <f t="shared" si="0"/>
        <v>40645.75</v>
      </c>
      <c r="I9" s="16">
        <v>0.023</v>
      </c>
      <c r="J9" s="32">
        <v>21</v>
      </c>
      <c r="K9" s="20">
        <v>0.04</v>
      </c>
      <c r="L9" s="32">
        <f>J9+(J9*0.04)</f>
        <v>21.84</v>
      </c>
      <c r="M9" s="35">
        <f t="shared" si="1"/>
        <v>4717.44</v>
      </c>
      <c r="N9" s="9" t="s">
        <v>19</v>
      </c>
      <c r="O9" s="44">
        <v>1881</v>
      </c>
      <c r="P9" s="45"/>
      <c r="R9" s="32">
        <v>21</v>
      </c>
      <c r="S9" s="49">
        <f t="shared" si="2"/>
        <v>20.895</v>
      </c>
      <c r="T9" s="49">
        <f t="shared" si="3"/>
        <v>21.39648</v>
      </c>
    </row>
    <row r="10" spans="1:20" ht="21" customHeight="1">
      <c r="A10" s="39" t="s">
        <v>11</v>
      </c>
      <c r="B10" s="7">
        <v>1</v>
      </c>
      <c r="C10" s="7">
        <v>15</v>
      </c>
      <c r="D10" s="11">
        <f t="shared" si="4"/>
        <v>405</v>
      </c>
      <c r="E10" s="8">
        <v>19900</v>
      </c>
      <c r="F10" s="19">
        <v>0.075</v>
      </c>
      <c r="G10" s="16"/>
      <c r="H10" s="27">
        <f t="shared" si="0"/>
        <v>21392.5</v>
      </c>
      <c r="I10" s="16">
        <v>0.023</v>
      </c>
      <c r="J10" s="32">
        <v>11.5</v>
      </c>
      <c r="K10" s="20">
        <v>0.2</v>
      </c>
      <c r="L10" s="32">
        <f>J10+(J10*0.2)</f>
        <v>13.8</v>
      </c>
      <c r="M10" s="35">
        <f t="shared" si="1"/>
        <v>5589</v>
      </c>
      <c r="N10" s="9" t="s">
        <v>20</v>
      </c>
      <c r="O10" s="44">
        <v>1910</v>
      </c>
      <c r="P10" s="45"/>
      <c r="R10" s="32">
        <v>11.5</v>
      </c>
      <c r="S10" s="49">
        <f t="shared" si="2"/>
        <v>11.4425</v>
      </c>
      <c r="T10" s="49">
        <f t="shared" si="3"/>
        <v>11.717120000000001</v>
      </c>
    </row>
    <row r="11" spans="1:20" ht="21" customHeight="1">
      <c r="A11" s="39" t="s">
        <v>12</v>
      </c>
      <c r="B11" s="7">
        <v>1</v>
      </c>
      <c r="C11" s="7">
        <v>15</v>
      </c>
      <c r="D11" s="11">
        <f t="shared" si="4"/>
        <v>405</v>
      </c>
      <c r="E11" s="8">
        <v>19900</v>
      </c>
      <c r="F11" s="19">
        <v>0.075</v>
      </c>
      <c r="G11" s="16"/>
      <c r="H11" s="27">
        <f t="shared" si="0"/>
        <v>21392.5</v>
      </c>
      <c r="I11" s="16">
        <v>0.023</v>
      </c>
      <c r="J11" s="32">
        <v>11.5</v>
      </c>
      <c r="K11" s="20">
        <v>0.2</v>
      </c>
      <c r="L11" s="32">
        <f aca="true" t="shared" si="5" ref="L11:L16">J11+(J11*0.2)</f>
        <v>13.8</v>
      </c>
      <c r="M11" s="35">
        <f t="shared" si="1"/>
        <v>5589</v>
      </c>
      <c r="N11" s="9" t="s">
        <v>21</v>
      </c>
      <c r="O11" s="44">
        <v>1047</v>
      </c>
      <c r="P11" s="45"/>
      <c r="R11" s="32">
        <v>11.5</v>
      </c>
      <c r="S11" s="49">
        <f t="shared" si="2"/>
        <v>11.4425</v>
      </c>
      <c r="T11" s="49">
        <f t="shared" si="3"/>
        <v>11.717120000000001</v>
      </c>
    </row>
    <row r="12" spans="1:20" ht="21" customHeight="1">
      <c r="A12" s="39" t="s">
        <v>13</v>
      </c>
      <c r="B12" s="7">
        <v>1</v>
      </c>
      <c r="C12" s="7">
        <v>10</v>
      </c>
      <c r="D12" s="11">
        <f t="shared" si="4"/>
        <v>270</v>
      </c>
      <c r="E12" s="8">
        <v>19900</v>
      </c>
      <c r="F12" s="19">
        <v>0.075</v>
      </c>
      <c r="G12" s="16"/>
      <c r="H12" s="27">
        <f t="shared" si="0"/>
        <v>21392.5</v>
      </c>
      <c r="I12" s="16">
        <v>0.023</v>
      </c>
      <c r="J12" s="32">
        <v>11.5</v>
      </c>
      <c r="K12" s="20">
        <v>0.2</v>
      </c>
      <c r="L12" s="32">
        <f t="shared" si="5"/>
        <v>13.8</v>
      </c>
      <c r="M12" s="35">
        <f t="shared" si="1"/>
        <v>3726</v>
      </c>
      <c r="N12" s="9" t="s">
        <v>20</v>
      </c>
      <c r="O12" s="44" t="s">
        <v>22</v>
      </c>
      <c r="P12" s="45"/>
      <c r="R12" s="32">
        <v>11.5</v>
      </c>
      <c r="S12" s="49">
        <f t="shared" si="2"/>
        <v>11.4425</v>
      </c>
      <c r="T12" s="49">
        <f t="shared" si="3"/>
        <v>11.717120000000001</v>
      </c>
    </row>
    <row r="13" spans="1:20" ht="21" customHeight="1">
      <c r="A13" s="39" t="s">
        <v>15</v>
      </c>
      <c r="B13" s="7">
        <v>1</v>
      </c>
      <c r="C13" s="7">
        <v>10</v>
      </c>
      <c r="D13" s="11">
        <f t="shared" si="4"/>
        <v>270</v>
      </c>
      <c r="E13" s="8">
        <v>19900</v>
      </c>
      <c r="F13" s="19">
        <v>0.075</v>
      </c>
      <c r="G13" s="16"/>
      <c r="H13" s="27">
        <f t="shared" si="0"/>
        <v>21392.5</v>
      </c>
      <c r="I13" s="16">
        <v>0.023</v>
      </c>
      <c r="J13" s="32">
        <v>11.5</v>
      </c>
      <c r="K13" s="20">
        <v>0.2</v>
      </c>
      <c r="L13" s="32">
        <f t="shared" si="5"/>
        <v>13.8</v>
      </c>
      <c r="M13" s="35">
        <f t="shared" si="1"/>
        <v>3726</v>
      </c>
      <c r="N13" s="9" t="s">
        <v>19</v>
      </c>
      <c r="O13" s="44">
        <v>1881</v>
      </c>
      <c r="P13" s="45"/>
      <c r="R13" s="32">
        <v>11.5</v>
      </c>
      <c r="S13" s="49">
        <f t="shared" si="2"/>
        <v>11.4425</v>
      </c>
      <c r="T13" s="49">
        <f t="shared" si="3"/>
        <v>11.717120000000001</v>
      </c>
    </row>
    <row r="14" spans="1:20" ht="26.25" customHeight="1">
      <c r="A14" s="40" t="s">
        <v>33</v>
      </c>
      <c r="B14" s="7"/>
      <c r="C14" s="7"/>
      <c r="D14" s="11">
        <v>50</v>
      </c>
      <c r="E14" s="8"/>
      <c r="F14" s="19"/>
      <c r="G14" s="16"/>
      <c r="H14" s="27">
        <v>21393</v>
      </c>
      <c r="I14" s="16"/>
      <c r="J14" s="32">
        <v>11.5</v>
      </c>
      <c r="K14" s="20">
        <v>0.2</v>
      </c>
      <c r="L14" s="32">
        <f t="shared" si="5"/>
        <v>13.8</v>
      </c>
      <c r="M14" s="35">
        <f t="shared" si="1"/>
        <v>690</v>
      </c>
      <c r="N14" s="9" t="s">
        <v>19</v>
      </c>
      <c r="O14" s="44" t="s">
        <v>22</v>
      </c>
      <c r="P14" s="45"/>
      <c r="R14" s="32">
        <v>11.5</v>
      </c>
      <c r="S14" s="49">
        <f t="shared" si="2"/>
        <v>11.4425</v>
      </c>
      <c r="T14" s="49">
        <f t="shared" si="3"/>
        <v>11.717120000000001</v>
      </c>
    </row>
    <row r="15" spans="1:20" ht="21" customHeight="1">
      <c r="A15" s="39" t="s">
        <v>24</v>
      </c>
      <c r="B15" s="7">
        <v>1</v>
      </c>
      <c r="C15" s="7">
        <v>20</v>
      </c>
      <c r="D15" s="11">
        <f>C15*4.5*6</f>
        <v>540</v>
      </c>
      <c r="E15" s="8">
        <v>19900</v>
      </c>
      <c r="F15" s="19">
        <v>0.075</v>
      </c>
      <c r="G15" s="16"/>
      <c r="H15" s="27">
        <f t="shared" si="0"/>
        <v>21392.5</v>
      </c>
      <c r="I15" s="16">
        <v>0.023</v>
      </c>
      <c r="J15" s="32">
        <v>11.5</v>
      </c>
      <c r="K15" s="20">
        <v>0.2</v>
      </c>
      <c r="L15" s="32">
        <f t="shared" si="5"/>
        <v>13.8</v>
      </c>
      <c r="M15" s="35">
        <f t="shared" si="1"/>
        <v>7452</v>
      </c>
      <c r="N15" s="9" t="s">
        <v>20</v>
      </c>
      <c r="O15" s="44">
        <v>1910</v>
      </c>
      <c r="P15" s="45"/>
      <c r="R15" s="32">
        <v>11.5</v>
      </c>
      <c r="S15" s="49">
        <f t="shared" si="2"/>
        <v>11.4425</v>
      </c>
      <c r="T15" s="49">
        <f t="shared" si="3"/>
        <v>11.717120000000001</v>
      </c>
    </row>
    <row r="16" spans="1:20" ht="21" customHeight="1">
      <c r="A16" s="39" t="s">
        <v>25</v>
      </c>
      <c r="B16" s="7">
        <v>1</v>
      </c>
      <c r="C16" s="7">
        <v>5</v>
      </c>
      <c r="D16" s="11">
        <f>C16*4.5*6</f>
        <v>135</v>
      </c>
      <c r="E16" s="8">
        <v>19900</v>
      </c>
      <c r="F16" s="19">
        <v>0.075</v>
      </c>
      <c r="G16" s="16"/>
      <c r="H16" s="27">
        <f t="shared" si="0"/>
        <v>21392.5</v>
      </c>
      <c r="I16" s="16">
        <v>0.023</v>
      </c>
      <c r="J16" s="32">
        <v>11.5</v>
      </c>
      <c r="K16" s="20">
        <v>0.2</v>
      </c>
      <c r="L16" s="32">
        <f t="shared" si="5"/>
        <v>13.8</v>
      </c>
      <c r="M16" s="35">
        <f t="shared" si="1"/>
        <v>1863</v>
      </c>
      <c r="N16" s="9" t="s">
        <v>20</v>
      </c>
      <c r="O16" s="44">
        <v>1910</v>
      </c>
      <c r="P16" s="45"/>
      <c r="R16" s="32">
        <v>11.5</v>
      </c>
      <c r="S16" s="49">
        <f t="shared" si="2"/>
        <v>11.4425</v>
      </c>
      <c r="T16" s="49">
        <f t="shared" si="3"/>
        <v>11.717120000000001</v>
      </c>
    </row>
    <row r="17" spans="1:16" ht="21" customHeight="1">
      <c r="A17" s="39"/>
      <c r="B17" s="7"/>
      <c r="C17" s="7"/>
      <c r="D17" s="11"/>
      <c r="E17" s="8"/>
      <c r="F17" s="19"/>
      <c r="G17" s="16"/>
      <c r="H17" s="27"/>
      <c r="I17" s="16"/>
      <c r="J17" s="32"/>
      <c r="K17" s="20"/>
      <c r="L17" s="32"/>
      <c r="M17" s="35"/>
      <c r="N17" s="9"/>
      <c r="O17" s="44"/>
      <c r="P17" s="45"/>
    </row>
    <row r="18" spans="1:16" ht="21" customHeight="1">
      <c r="A18" s="39"/>
      <c r="B18" s="7"/>
      <c r="C18" s="7"/>
      <c r="D18" s="7"/>
      <c r="E18" s="8"/>
      <c r="F18" s="19"/>
      <c r="G18" s="19"/>
      <c r="H18" s="25"/>
      <c r="I18" s="19"/>
      <c r="J18" s="33"/>
      <c r="K18" s="25"/>
      <c r="L18" s="33"/>
      <c r="M18" s="36"/>
      <c r="N18" s="9"/>
      <c r="O18" s="44"/>
      <c r="P18" s="45"/>
    </row>
    <row r="19" spans="1:16" s="2" customFormat="1" ht="21" customHeight="1" thickBot="1">
      <c r="A19" s="41" t="s">
        <v>16</v>
      </c>
      <c r="B19" s="21"/>
      <c r="C19" s="21"/>
      <c r="D19" s="21"/>
      <c r="E19" s="22"/>
      <c r="F19" s="23"/>
      <c r="G19" s="23"/>
      <c r="H19" s="23"/>
      <c r="I19" s="30"/>
      <c r="J19" s="34"/>
      <c r="K19" s="23"/>
      <c r="L19" s="34"/>
      <c r="M19" s="37">
        <f>SUM(M5:M17)</f>
        <v>75818.04000000001</v>
      </c>
      <c r="N19" s="24"/>
      <c r="O19" s="23"/>
      <c r="P19" s="46"/>
    </row>
    <row r="20" spans="1:14" ht="13.5">
      <c r="A20" s="42"/>
      <c r="I20" s="31"/>
      <c r="N20" s="6"/>
    </row>
    <row r="21" spans="1:13" ht="13.5">
      <c r="A21" s="42"/>
      <c r="B21" s="5"/>
      <c r="E21" s="4"/>
      <c r="I21" s="31"/>
      <c r="M21" s="4"/>
    </row>
    <row r="22" spans="1:13" ht="13.5">
      <c r="A22" s="42"/>
      <c r="B22" s="5"/>
      <c r="E22" s="4"/>
      <c r="I22" s="31"/>
      <c r="M22" s="4"/>
    </row>
    <row r="23" spans="1:13" ht="13.5">
      <c r="A23" s="42"/>
      <c r="B23" s="5"/>
      <c r="E23" s="4"/>
      <c r="I23" s="31"/>
      <c r="M23" s="4"/>
    </row>
    <row r="24" spans="1:13" ht="13.5">
      <c r="A24" s="42"/>
      <c r="B24" s="5"/>
      <c r="E24" s="4"/>
      <c r="I24" s="31"/>
      <c r="M24" s="4"/>
    </row>
    <row r="25" spans="1:13" ht="13.5">
      <c r="A25" s="42"/>
      <c r="B25" s="5"/>
      <c r="E25" s="4"/>
      <c r="I25" s="31"/>
      <c r="M25" s="4"/>
    </row>
    <row r="26" spans="1:13" ht="13.5">
      <c r="A26" s="42"/>
      <c r="B26" s="5"/>
      <c r="E26" s="4"/>
      <c r="I26" s="31"/>
      <c r="M26" s="4"/>
    </row>
    <row r="27" spans="1:13" ht="13.5">
      <c r="A27" s="42"/>
      <c r="E27" s="4"/>
      <c r="I27" s="31"/>
      <c r="M27" s="4"/>
    </row>
    <row r="28" spans="1:13" ht="13.5">
      <c r="A28" s="42"/>
      <c r="E28" s="4"/>
      <c r="I28" s="31"/>
      <c r="M28" s="4"/>
    </row>
    <row r="29" spans="1:13" ht="13.5">
      <c r="A29" s="42"/>
      <c r="E29" s="4"/>
      <c r="I29" s="31"/>
      <c r="M29" s="4"/>
    </row>
    <row r="30" spans="1:13" ht="13.5">
      <c r="A30" s="42"/>
      <c r="E30" s="4"/>
      <c r="I30" s="31"/>
      <c r="M30" s="4"/>
    </row>
    <row r="31" spans="1:13" ht="13.5">
      <c r="A31" s="42"/>
      <c r="E31" s="4"/>
      <c r="I31" s="31"/>
      <c r="M31" s="4"/>
    </row>
    <row r="32" spans="1:13" ht="13.5">
      <c r="A32" s="42"/>
      <c r="E32" s="4"/>
      <c r="I32" s="31"/>
      <c r="M32" s="4"/>
    </row>
    <row r="33" spans="1:13" ht="13.5">
      <c r="A33" s="42"/>
      <c r="E33" s="4"/>
      <c r="I33" s="31"/>
      <c r="M33" s="4"/>
    </row>
    <row r="34" spans="1:13" ht="13.5">
      <c r="A34" s="42"/>
      <c r="E34" s="4"/>
      <c r="I34" s="31"/>
      <c r="M34" s="4"/>
    </row>
    <row r="35" spans="1:13" ht="13.5">
      <c r="A35" s="42"/>
      <c r="E35" s="4"/>
      <c r="I35" s="31"/>
      <c r="M35" s="4"/>
    </row>
    <row r="36" spans="1:13" ht="13.5">
      <c r="A36" s="42"/>
      <c r="E36" s="4"/>
      <c r="I36" s="31"/>
      <c r="M36" s="4"/>
    </row>
    <row r="37" spans="1:13" ht="13.5">
      <c r="A37" s="42"/>
      <c r="E37" s="4"/>
      <c r="I37" s="31"/>
      <c r="M37" s="4"/>
    </row>
    <row r="38" spans="1:13" ht="13.5">
      <c r="A38" s="42"/>
      <c r="I38" s="31"/>
      <c r="M38" s="4"/>
    </row>
    <row r="39" spans="1:13" ht="13.5">
      <c r="A39" s="42"/>
      <c r="I39" s="31"/>
      <c r="M39" s="4"/>
    </row>
    <row r="40" spans="1:13" ht="13.5">
      <c r="A40" s="42"/>
      <c r="I40" s="31"/>
      <c r="M40" s="4"/>
    </row>
    <row r="41" spans="1:9" ht="13.5">
      <c r="A41" s="42"/>
      <c r="I41" s="31"/>
    </row>
    <row r="42" spans="1:9" ht="13.5">
      <c r="A42" s="42"/>
      <c r="I42" s="31"/>
    </row>
    <row r="43" spans="1:9" ht="13.5">
      <c r="A43" s="42"/>
      <c r="I43" s="31"/>
    </row>
    <row r="44" spans="1:9" ht="13.5">
      <c r="A44" s="42"/>
      <c r="I44" s="31"/>
    </row>
    <row r="45" spans="1:9" ht="13.5">
      <c r="A45" s="42"/>
      <c r="I45" s="31"/>
    </row>
    <row r="46" spans="1:9" ht="13.5">
      <c r="A46" s="42"/>
      <c r="I46" s="31"/>
    </row>
    <row r="47" spans="1:9" ht="13.5">
      <c r="A47" s="42"/>
      <c r="I47" s="31"/>
    </row>
    <row r="48" spans="1:9" ht="13.5">
      <c r="A48" s="42"/>
      <c r="I48" s="31"/>
    </row>
    <row r="49" spans="1:9" ht="13.5">
      <c r="A49" s="42"/>
      <c r="I49" s="31"/>
    </row>
    <row r="50" spans="1:9" ht="13.5">
      <c r="A50" s="42"/>
      <c r="I50" s="31"/>
    </row>
    <row r="51" spans="1:9" ht="13.5">
      <c r="A51" s="42"/>
      <c r="I51" s="31"/>
    </row>
    <row r="52" spans="1:9" ht="13.5">
      <c r="A52" s="42"/>
      <c r="I52" s="31"/>
    </row>
    <row r="53" spans="1:9" ht="13.5">
      <c r="A53" s="42"/>
      <c r="I53" s="31"/>
    </row>
    <row r="54" spans="1:9" ht="13.5">
      <c r="A54" s="42"/>
      <c r="I54" s="31"/>
    </row>
    <row r="55" spans="1:9" ht="13.5">
      <c r="A55" s="42"/>
      <c r="I55" s="31"/>
    </row>
    <row r="56" spans="1:9" ht="13.5">
      <c r="A56" s="42"/>
      <c r="I56" s="31"/>
    </row>
    <row r="57" spans="1:9" ht="13.5">
      <c r="A57" s="42"/>
      <c r="I57" s="31"/>
    </row>
    <row r="58" spans="1:9" ht="13.5">
      <c r="A58" s="42"/>
      <c r="I58" s="31"/>
    </row>
    <row r="59" spans="1:9" ht="13.5">
      <c r="A59" s="42"/>
      <c r="I59" s="31"/>
    </row>
    <row r="60" spans="1:9" ht="13.5">
      <c r="A60" s="42"/>
      <c r="I60" s="31"/>
    </row>
    <row r="61" spans="1:9" ht="13.5">
      <c r="A61" s="42"/>
      <c r="I61" s="31"/>
    </row>
    <row r="62" spans="1:9" ht="13.5">
      <c r="A62" s="42"/>
      <c r="I62" s="31"/>
    </row>
    <row r="63" spans="1:9" ht="13.5">
      <c r="A63" s="42"/>
      <c r="I63" s="31"/>
    </row>
    <row r="64" spans="1:9" ht="13.5">
      <c r="A64" s="42"/>
      <c r="I64" s="31"/>
    </row>
    <row r="65" spans="1:9" ht="13.5">
      <c r="A65" s="42"/>
      <c r="I65" s="31"/>
    </row>
    <row r="66" spans="1:9" ht="13.5">
      <c r="A66" s="42"/>
      <c r="I66" s="31"/>
    </row>
    <row r="67" spans="1:9" ht="13.5">
      <c r="A67" s="42"/>
      <c r="I67" s="31"/>
    </row>
    <row r="68" spans="1:9" ht="13.5">
      <c r="A68" s="42"/>
      <c r="I68" s="31"/>
    </row>
    <row r="69" spans="1:9" ht="13.5">
      <c r="A69" s="42"/>
      <c r="I69" s="31"/>
    </row>
    <row r="70" spans="1:9" ht="13.5">
      <c r="A70" s="42"/>
      <c r="I70" s="31"/>
    </row>
    <row r="71" spans="1:9" ht="13.5">
      <c r="A71" s="42"/>
      <c r="I71" s="31"/>
    </row>
    <row r="72" spans="1:9" ht="13.5">
      <c r="A72" s="42"/>
      <c r="I72" s="31"/>
    </row>
    <row r="73" spans="1:9" ht="13.5">
      <c r="A73" s="42"/>
      <c r="I73" s="31"/>
    </row>
    <row r="74" spans="1:9" ht="13.5">
      <c r="A74" s="42"/>
      <c r="I74" s="31"/>
    </row>
    <row r="75" spans="1:9" ht="13.5">
      <c r="A75" s="42"/>
      <c r="I75" s="31"/>
    </row>
    <row r="76" spans="1:9" ht="13.5">
      <c r="A76" s="42"/>
      <c r="I76" s="31"/>
    </row>
    <row r="77" spans="1:9" ht="13.5">
      <c r="A77" s="42"/>
      <c r="I77" s="31"/>
    </row>
    <row r="78" spans="1:9" ht="13.5">
      <c r="A78" s="42"/>
      <c r="I78" s="31"/>
    </row>
    <row r="79" spans="1:9" ht="13.5">
      <c r="A79" s="42"/>
      <c r="I79" s="31"/>
    </row>
    <row r="80" spans="1:9" ht="13.5">
      <c r="A80" s="42"/>
      <c r="I80" s="31"/>
    </row>
    <row r="81" spans="1:9" ht="13.5">
      <c r="A81" s="42"/>
      <c r="I81" s="31"/>
    </row>
    <row r="82" spans="1:9" ht="13.5">
      <c r="A82" s="42"/>
      <c r="I82" s="31"/>
    </row>
    <row r="83" spans="1:9" ht="13.5">
      <c r="A83" s="42"/>
      <c r="I83" s="31"/>
    </row>
    <row r="84" spans="1:9" ht="13.5">
      <c r="A84" s="42"/>
      <c r="I84" s="31"/>
    </row>
    <row r="85" spans="1:9" ht="13.5">
      <c r="A85" s="42"/>
      <c r="I85" s="31"/>
    </row>
    <row r="86" spans="1:9" ht="13.5">
      <c r="A86" s="42"/>
      <c r="I86" s="31"/>
    </row>
    <row r="87" spans="1:9" ht="13.5">
      <c r="A87" s="42"/>
      <c r="I87" s="31"/>
    </row>
    <row r="88" spans="1:9" ht="13.5">
      <c r="A88" s="42"/>
      <c r="I88" s="31"/>
    </row>
    <row r="89" spans="1:9" ht="13.5">
      <c r="A89" s="42"/>
      <c r="I89" s="31"/>
    </row>
    <row r="90" spans="1:9" ht="13.5">
      <c r="A90" s="42"/>
      <c r="I90" s="31"/>
    </row>
    <row r="91" spans="1:9" ht="13.5">
      <c r="A91" s="42"/>
      <c r="I91" s="31"/>
    </row>
    <row r="92" spans="1:9" ht="13.5">
      <c r="A92" s="42"/>
      <c r="I92" s="31"/>
    </row>
    <row r="93" spans="1:9" ht="13.5">
      <c r="A93" s="42"/>
      <c r="I93" s="31"/>
    </row>
    <row r="94" spans="1:9" ht="13.5">
      <c r="A94" s="42"/>
      <c r="I94" s="31"/>
    </row>
    <row r="95" spans="1:9" ht="13.5">
      <c r="A95" s="42"/>
      <c r="I95" s="31"/>
    </row>
    <row r="96" spans="1:9" ht="13.5">
      <c r="A96" s="42"/>
      <c r="I96" s="31"/>
    </row>
    <row r="97" spans="1:9" ht="13.5">
      <c r="A97" s="42"/>
      <c r="I97" s="31"/>
    </row>
    <row r="98" spans="1:9" ht="13.5">
      <c r="A98" s="42"/>
      <c r="I98" s="31"/>
    </row>
    <row r="99" spans="1:9" ht="13.5">
      <c r="A99" s="42"/>
      <c r="I99" s="31"/>
    </row>
    <row r="100" spans="1:9" ht="13.5">
      <c r="A100" s="42"/>
      <c r="I100" s="31"/>
    </row>
    <row r="101" spans="1:9" ht="13.5">
      <c r="A101" s="42"/>
      <c r="I101" s="31"/>
    </row>
    <row r="102" spans="1:9" ht="13.5">
      <c r="A102" s="42"/>
      <c r="I102" s="31"/>
    </row>
    <row r="103" spans="1:9" ht="13.5">
      <c r="A103" s="42"/>
      <c r="I103" s="31"/>
    </row>
    <row r="104" spans="1:9" ht="13.5">
      <c r="A104" s="42"/>
      <c r="I104" s="31"/>
    </row>
    <row r="105" spans="1:9" ht="13.5">
      <c r="A105" s="42"/>
      <c r="I105" s="31"/>
    </row>
    <row r="106" spans="1:9" ht="13.5">
      <c r="A106" s="42"/>
      <c r="I106" s="31"/>
    </row>
    <row r="107" spans="1:9" ht="13.5">
      <c r="A107" s="42"/>
      <c r="I107" s="31"/>
    </row>
    <row r="108" spans="1:9" ht="13.5">
      <c r="A108" s="42"/>
      <c r="I108" s="31"/>
    </row>
    <row r="109" spans="1:9" ht="13.5">
      <c r="A109" s="42"/>
      <c r="I109" s="31"/>
    </row>
    <row r="110" spans="1:9" ht="13.5">
      <c r="A110" s="42"/>
      <c r="I110" s="31"/>
    </row>
    <row r="111" spans="1:9" ht="13.5">
      <c r="A111" s="42"/>
      <c r="I111" s="31"/>
    </row>
    <row r="112" spans="1:9" ht="13.5">
      <c r="A112" s="42"/>
      <c r="I112" s="31"/>
    </row>
    <row r="113" spans="1:9" ht="13.5">
      <c r="A113" s="42"/>
      <c r="I113" s="31"/>
    </row>
    <row r="114" spans="1:9" ht="13.5">
      <c r="A114" s="42"/>
      <c r="I114" s="31"/>
    </row>
    <row r="115" spans="1:9" ht="13.5">
      <c r="A115" s="42"/>
      <c r="I115" s="31"/>
    </row>
    <row r="116" spans="1:9" ht="13.5">
      <c r="A116" s="42"/>
      <c r="I116" s="31"/>
    </row>
    <row r="117" spans="1:9" ht="13.5">
      <c r="A117" s="42"/>
      <c r="I117" s="31"/>
    </row>
    <row r="118" spans="1:9" ht="13.5">
      <c r="A118" s="42"/>
      <c r="I118" s="31"/>
    </row>
    <row r="119" spans="1:9" ht="13.5">
      <c r="A119" s="42"/>
      <c r="I119" s="31"/>
    </row>
    <row r="120" spans="1:9" ht="13.5">
      <c r="A120" s="42"/>
      <c r="I120" s="31"/>
    </row>
    <row r="121" spans="1:9" ht="13.5">
      <c r="A121" s="42"/>
      <c r="I121" s="31"/>
    </row>
    <row r="122" spans="1:9" ht="13.5">
      <c r="A122" s="42"/>
      <c r="I122" s="31"/>
    </row>
    <row r="123" spans="1:9" ht="13.5">
      <c r="A123" s="42"/>
      <c r="I123" s="31"/>
    </row>
    <row r="124" spans="1:9" ht="13.5">
      <c r="A124" s="42"/>
      <c r="I124" s="31"/>
    </row>
    <row r="125" spans="1:9" ht="13.5">
      <c r="A125" s="42"/>
      <c r="I125" s="31"/>
    </row>
    <row r="126" spans="1:9" ht="13.5">
      <c r="A126" s="42"/>
      <c r="I126" s="31"/>
    </row>
    <row r="127" spans="1:9" ht="13.5">
      <c r="A127" s="42"/>
      <c r="I127" s="31"/>
    </row>
    <row r="128" spans="1:9" ht="13.5">
      <c r="A128" s="42"/>
      <c r="I128" s="31"/>
    </row>
    <row r="129" spans="1:9" ht="13.5">
      <c r="A129" s="42"/>
      <c r="I129" s="31"/>
    </row>
    <row r="130" spans="1:9" ht="13.5">
      <c r="A130" s="42"/>
      <c r="I130" s="31"/>
    </row>
    <row r="131" spans="1:9" ht="13.5">
      <c r="A131" s="42"/>
      <c r="I131" s="31"/>
    </row>
    <row r="132" spans="1:9" ht="13.5">
      <c r="A132" s="42"/>
      <c r="I132" s="31"/>
    </row>
    <row r="133" spans="1:9" ht="13.5">
      <c r="A133" s="42"/>
      <c r="I133" s="31"/>
    </row>
    <row r="134" spans="1:9" ht="13.5">
      <c r="A134" s="42"/>
      <c r="I134" s="31"/>
    </row>
    <row r="135" spans="1:9" ht="13.5">
      <c r="A135" s="42"/>
      <c r="I135" s="31"/>
    </row>
    <row r="136" spans="1:9" ht="13.5">
      <c r="A136" s="42"/>
      <c r="I136" s="31"/>
    </row>
    <row r="137" spans="1:9" ht="13.5">
      <c r="A137" s="42"/>
      <c r="I137" s="31"/>
    </row>
    <row r="138" spans="1:9" ht="13.5">
      <c r="A138" s="42"/>
      <c r="I138" s="31"/>
    </row>
    <row r="139" spans="1:9" ht="13.5">
      <c r="A139" s="42"/>
      <c r="I139" s="31"/>
    </row>
    <row r="140" spans="1:9" ht="13.5">
      <c r="A140" s="42"/>
      <c r="I140" s="31"/>
    </row>
    <row r="141" spans="1:9" ht="13.5">
      <c r="A141" s="42"/>
      <c r="I141" s="31"/>
    </row>
    <row r="142" spans="1:9" ht="13.5">
      <c r="A142" s="42"/>
      <c r="I142" s="31"/>
    </row>
    <row r="143" spans="1:9" ht="13.5">
      <c r="A143" s="42"/>
      <c r="I143" s="31"/>
    </row>
    <row r="144" spans="1:9" ht="13.5">
      <c r="A144" s="42"/>
      <c r="I144" s="31"/>
    </row>
    <row r="145" spans="1:9" ht="13.5">
      <c r="A145" s="42"/>
      <c r="I145" s="31"/>
    </row>
    <row r="146" spans="1:9" ht="13.5">
      <c r="A146" s="42"/>
      <c r="I146" s="31"/>
    </row>
    <row r="147" spans="1:9" ht="13.5">
      <c r="A147" s="42"/>
      <c r="I147" s="31"/>
    </row>
    <row r="148" spans="1:9" ht="13.5">
      <c r="A148" s="42"/>
      <c r="I148" s="31"/>
    </row>
    <row r="149" spans="1:9" ht="13.5">
      <c r="A149" s="42"/>
      <c r="I149" s="31"/>
    </row>
    <row r="150" spans="1:9" ht="13.5">
      <c r="A150" s="42"/>
      <c r="I150" s="31"/>
    </row>
    <row r="151" spans="1:9" ht="13.5">
      <c r="A151" s="42"/>
      <c r="I151" s="31"/>
    </row>
    <row r="152" spans="1:9" ht="13.5">
      <c r="A152" s="42"/>
      <c r="I152" s="31"/>
    </row>
    <row r="153" spans="1:9" ht="13.5">
      <c r="A153" s="42"/>
      <c r="I153" s="31"/>
    </row>
    <row r="154" spans="1:9" ht="13.5">
      <c r="A154" s="42"/>
      <c r="I154" s="31"/>
    </row>
    <row r="155" spans="1:9" ht="13.5">
      <c r="A155" s="42"/>
      <c r="I155" s="31"/>
    </row>
    <row r="156" spans="1:9" ht="13.5">
      <c r="A156" s="42"/>
      <c r="I156" s="31"/>
    </row>
    <row r="157" spans="1:9" ht="13.5">
      <c r="A157" s="42"/>
      <c r="I157" s="31"/>
    </row>
    <row r="158" spans="1:9" ht="13.5">
      <c r="A158" s="42"/>
      <c r="I158" s="31"/>
    </row>
    <row r="159" spans="1:9" ht="13.5">
      <c r="A159" s="42"/>
      <c r="I159" s="31"/>
    </row>
    <row r="160" spans="1:9" ht="13.5">
      <c r="A160" s="42"/>
      <c r="I160" s="31"/>
    </row>
    <row r="161" spans="1:9" ht="13.5">
      <c r="A161" s="42"/>
      <c r="I161" s="31"/>
    </row>
    <row r="162" spans="1:9" ht="13.5">
      <c r="A162" s="42"/>
      <c r="I162" s="31"/>
    </row>
    <row r="163" spans="1:9" ht="13.5">
      <c r="A163" s="42"/>
      <c r="I163" s="31"/>
    </row>
    <row r="164" spans="1:9" ht="13.5">
      <c r="A164" s="42"/>
      <c r="I164" s="31"/>
    </row>
    <row r="165" spans="1:9" ht="13.5">
      <c r="A165" s="42"/>
      <c r="I165" s="31"/>
    </row>
    <row r="166" spans="1:9" ht="13.5">
      <c r="A166" s="42"/>
      <c r="I166" s="31"/>
    </row>
    <row r="167" spans="1:9" ht="13.5">
      <c r="A167" s="42"/>
      <c r="I167" s="31"/>
    </row>
    <row r="168" spans="1:9" ht="13.5">
      <c r="A168" s="42"/>
      <c r="I168" s="31"/>
    </row>
    <row r="169" spans="1:9" ht="13.5">
      <c r="A169" s="42"/>
      <c r="I169" s="31"/>
    </row>
    <row r="170" spans="1:9" ht="13.5">
      <c r="A170" s="42"/>
      <c r="I170" s="31"/>
    </row>
    <row r="171" spans="1:9" ht="13.5">
      <c r="A171" s="42"/>
      <c r="I171" s="31"/>
    </row>
    <row r="172" spans="1:9" ht="13.5">
      <c r="A172" s="42"/>
      <c r="I172" s="31"/>
    </row>
    <row r="173" spans="1:9" ht="13.5">
      <c r="A173" s="42"/>
      <c r="I173" s="31"/>
    </row>
    <row r="174" spans="1:9" ht="13.5">
      <c r="A174" s="42"/>
      <c r="I174" s="31"/>
    </row>
    <row r="175" spans="1:9" ht="13.5">
      <c r="A175" s="42"/>
      <c r="I175" s="31"/>
    </row>
    <row r="176" spans="1:9" ht="13.5">
      <c r="A176" s="42"/>
      <c r="I176" s="31"/>
    </row>
    <row r="177" spans="1:9" ht="13.5">
      <c r="A177" s="42"/>
      <c r="I177" s="31"/>
    </row>
    <row r="178" spans="1:9" ht="13.5">
      <c r="A178" s="42"/>
      <c r="I178" s="31"/>
    </row>
    <row r="179" spans="1:9" ht="13.5">
      <c r="A179" s="42"/>
      <c r="I179" s="31"/>
    </row>
    <row r="180" spans="1:9" ht="13.5">
      <c r="A180" s="42"/>
      <c r="I180" s="31"/>
    </row>
    <row r="181" spans="1:9" ht="13.5">
      <c r="A181" s="42"/>
      <c r="I181" s="31"/>
    </row>
    <row r="182" spans="1:9" ht="13.5">
      <c r="A182" s="42"/>
      <c r="I182" s="31"/>
    </row>
    <row r="183" spans="1:9" ht="13.5">
      <c r="A183" s="42"/>
      <c r="I183" s="31"/>
    </row>
    <row r="184" spans="1:9" ht="13.5">
      <c r="A184" s="42"/>
      <c r="I184" s="31"/>
    </row>
    <row r="185" spans="1:9" ht="13.5">
      <c r="A185" s="42"/>
      <c r="I185" s="31"/>
    </row>
    <row r="186" spans="1:9" ht="13.5">
      <c r="A186" s="42"/>
      <c r="I186" s="31"/>
    </row>
    <row r="187" spans="1:9" ht="13.5">
      <c r="A187" s="42"/>
      <c r="I187" s="31"/>
    </row>
    <row r="188" spans="1:9" ht="13.5">
      <c r="A188" s="42"/>
      <c r="I188" s="31"/>
    </row>
    <row r="189" spans="1:9" ht="13.5">
      <c r="A189" s="42"/>
      <c r="I189" s="31"/>
    </row>
    <row r="190" spans="1:9" ht="13.5">
      <c r="A190" s="42"/>
      <c r="I190" s="31"/>
    </row>
    <row r="191" spans="1:9" ht="13.5">
      <c r="A191" s="42"/>
      <c r="I191" s="31"/>
    </row>
    <row r="192" spans="1:9" ht="13.5">
      <c r="A192" s="42"/>
      <c r="I192" s="31"/>
    </row>
    <row r="193" spans="1:9" ht="13.5">
      <c r="A193" s="42"/>
      <c r="I193" s="31"/>
    </row>
    <row r="194" spans="1:9" ht="13.5">
      <c r="A194" s="42"/>
      <c r="I194" s="31"/>
    </row>
    <row r="195" spans="1:9" ht="13.5">
      <c r="A195" s="42"/>
      <c r="I195" s="31"/>
    </row>
    <row r="196" spans="1:9" ht="13.5">
      <c r="A196" s="42"/>
      <c r="I196" s="31"/>
    </row>
    <row r="197" spans="1:9" ht="13.5">
      <c r="A197" s="42"/>
      <c r="I197" s="31"/>
    </row>
    <row r="198" spans="1:9" ht="13.5">
      <c r="A198" s="42"/>
      <c r="I198" s="31"/>
    </row>
    <row r="199" spans="1:9" ht="13.5">
      <c r="A199" s="42"/>
      <c r="I199" s="31"/>
    </row>
    <row r="200" spans="1:9" ht="13.5">
      <c r="A200" s="42"/>
      <c r="I200" s="31"/>
    </row>
    <row r="201" spans="1:9" ht="13.5">
      <c r="A201" s="42"/>
      <c r="I201" s="31"/>
    </row>
    <row r="202" spans="1:9" ht="13.5">
      <c r="A202" s="42"/>
      <c r="I202" s="31"/>
    </row>
    <row r="203" spans="1:9" ht="13.5">
      <c r="A203" s="42"/>
      <c r="I203" s="31"/>
    </row>
    <row r="204" spans="1:9" ht="13.5">
      <c r="A204" s="42"/>
      <c r="I204" s="31"/>
    </row>
    <row r="205" spans="1:9" ht="13.5">
      <c r="A205" s="42"/>
      <c r="I205" s="31"/>
    </row>
    <row r="206" spans="1:9" ht="13.5">
      <c r="A206" s="42"/>
      <c r="I206" s="31"/>
    </row>
    <row r="207" spans="1:9" ht="13.5">
      <c r="A207" s="42"/>
      <c r="I207" s="31"/>
    </row>
    <row r="208" spans="1:9" ht="13.5">
      <c r="A208" s="42"/>
      <c r="I208" s="31"/>
    </row>
    <row r="209" spans="1:9" ht="13.5">
      <c r="A209" s="42"/>
      <c r="I209" s="31"/>
    </row>
    <row r="210" spans="1:9" ht="13.5">
      <c r="A210" s="42"/>
      <c r="I210" s="31"/>
    </row>
    <row r="211" spans="1:9" ht="13.5">
      <c r="A211" s="42"/>
      <c r="I211" s="31"/>
    </row>
    <row r="212" spans="1:9" ht="13.5">
      <c r="A212" s="42"/>
      <c r="I212" s="31"/>
    </row>
    <row r="213" spans="1:9" ht="13.5">
      <c r="A213" s="42"/>
      <c r="I213" s="31"/>
    </row>
    <row r="214" spans="1:9" ht="13.5">
      <c r="A214" s="42"/>
      <c r="I214" s="31"/>
    </row>
    <row r="215" spans="1:9" ht="13.5">
      <c r="A215" s="42"/>
      <c r="I215" s="31"/>
    </row>
    <row r="216" spans="1:9" ht="13.5">
      <c r="A216" s="42"/>
      <c r="I216" s="31"/>
    </row>
    <row r="217" spans="1:9" ht="13.5">
      <c r="A217" s="42"/>
      <c r="I217" s="31"/>
    </row>
    <row r="218" spans="1:9" ht="13.5">
      <c r="A218" s="42"/>
      <c r="I218" s="31"/>
    </row>
    <row r="219" spans="1:9" ht="13.5">
      <c r="A219" s="42"/>
      <c r="I219" s="31"/>
    </row>
    <row r="220" spans="1:9" ht="13.5">
      <c r="A220" s="42"/>
      <c r="I220" s="31"/>
    </row>
    <row r="221" spans="1:9" ht="13.5">
      <c r="A221" s="42"/>
      <c r="I221" s="31"/>
    </row>
    <row r="222" spans="1:9" ht="13.5">
      <c r="A222" s="42"/>
      <c r="I222" s="31"/>
    </row>
    <row r="223" spans="1:9" ht="13.5">
      <c r="A223" s="42"/>
      <c r="I223" s="31"/>
    </row>
    <row r="224" spans="1:9" ht="13.5">
      <c r="A224" s="42"/>
      <c r="I224" s="31"/>
    </row>
    <row r="225" spans="1:9" ht="13.5">
      <c r="A225" s="42"/>
      <c r="I225" s="31"/>
    </row>
    <row r="226" spans="1:9" ht="13.5">
      <c r="A226" s="42"/>
      <c r="I226" s="31"/>
    </row>
    <row r="227" spans="1:9" ht="13.5">
      <c r="A227" s="42"/>
      <c r="I227" s="31"/>
    </row>
    <row r="228" spans="1:9" ht="13.5">
      <c r="A228" s="42"/>
      <c r="I228" s="31"/>
    </row>
    <row r="229" spans="1:9" ht="13.5">
      <c r="A229" s="42"/>
      <c r="I229" s="31"/>
    </row>
    <row r="230" spans="1:9" ht="13.5">
      <c r="A230" s="42"/>
      <c r="I230" s="31"/>
    </row>
    <row r="231" spans="1:9" ht="13.5">
      <c r="A231" s="42"/>
      <c r="I231" s="31"/>
    </row>
    <row r="232" spans="1:9" ht="13.5">
      <c r="A232" s="42"/>
      <c r="I232" s="31"/>
    </row>
    <row r="233" spans="1:9" ht="13.5">
      <c r="A233" s="42"/>
      <c r="I233" s="31"/>
    </row>
    <row r="234" spans="1:9" ht="13.5">
      <c r="A234" s="42"/>
      <c r="I234" s="31"/>
    </row>
    <row r="235" spans="1:9" ht="13.5">
      <c r="A235" s="42"/>
      <c r="I235" s="31"/>
    </row>
    <row r="236" spans="1:9" ht="13.5">
      <c r="A236" s="42"/>
      <c r="I236" s="31"/>
    </row>
    <row r="237" spans="1:9" ht="13.5">
      <c r="A237" s="42"/>
      <c r="I237" s="31"/>
    </row>
    <row r="238" spans="1:9" ht="13.5">
      <c r="A238" s="42"/>
      <c r="I238" s="31"/>
    </row>
    <row r="239" spans="1:9" ht="13.5">
      <c r="A239" s="42"/>
      <c r="I239" s="31"/>
    </row>
    <row r="240" spans="1:9" ht="13.5">
      <c r="A240" s="42"/>
      <c r="I240" s="31"/>
    </row>
    <row r="241" spans="1:9" ht="13.5">
      <c r="A241" s="42"/>
      <c r="I241" s="31"/>
    </row>
    <row r="242" spans="1:9" ht="13.5">
      <c r="A242" s="42"/>
      <c r="I242" s="31"/>
    </row>
    <row r="243" spans="1:9" ht="13.5">
      <c r="A243" s="42"/>
      <c r="I243" s="31"/>
    </row>
    <row r="244" spans="1:9" ht="13.5">
      <c r="A244" s="42"/>
      <c r="I244" s="31"/>
    </row>
    <row r="245" ht="13.5">
      <c r="A245" s="42"/>
    </row>
    <row r="246" ht="13.5">
      <c r="A246" s="42"/>
    </row>
    <row r="247" ht="13.5">
      <c r="A247" s="42"/>
    </row>
    <row r="248" ht="13.5">
      <c r="A248" s="42"/>
    </row>
    <row r="249" ht="13.5">
      <c r="A249" s="42"/>
    </row>
    <row r="250" ht="13.5">
      <c r="A250" s="42"/>
    </row>
    <row r="251" ht="13.5">
      <c r="A251" s="42"/>
    </row>
    <row r="252" ht="13.5">
      <c r="A252" s="42"/>
    </row>
    <row r="253" ht="13.5">
      <c r="A253" s="42"/>
    </row>
    <row r="254" ht="13.5">
      <c r="A254" s="42"/>
    </row>
    <row r="255" ht="13.5">
      <c r="A255" s="42"/>
    </row>
    <row r="256" ht="13.5">
      <c r="A256" s="42"/>
    </row>
    <row r="257" ht="13.5">
      <c r="A257" s="42"/>
    </row>
    <row r="258" ht="13.5">
      <c r="A258" s="42"/>
    </row>
    <row r="259" ht="13.5">
      <c r="A259" s="42"/>
    </row>
    <row r="260" ht="13.5">
      <c r="A260" s="42"/>
    </row>
    <row r="261" ht="13.5">
      <c r="A261" s="42"/>
    </row>
    <row r="262" ht="13.5">
      <c r="A262" s="42"/>
    </row>
    <row r="263" ht="13.5">
      <c r="A263" s="42"/>
    </row>
    <row r="264" ht="13.5">
      <c r="A264" s="42"/>
    </row>
    <row r="265" ht="13.5">
      <c r="A265" s="42"/>
    </row>
    <row r="266" ht="13.5">
      <c r="A266" s="42"/>
    </row>
    <row r="267" ht="13.5">
      <c r="A267" s="42"/>
    </row>
    <row r="268" ht="13.5">
      <c r="A268" s="42"/>
    </row>
    <row r="269" ht="13.5">
      <c r="A269" s="42"/>
    </row>
    <row r="270" ht="13.5">
      <c r="A270" s="42"/>
    </row>
    <row r="271" ht="13.5">
      <c r="A271" s="42"/>
    </row>
    <row r="272" ht="13.5">
      <c r="A272" s="42"/>
    </row>
    <row r="273" ht="13.5">
      <c r="A273" s="42"/>
    </row>
    <row r="274" ht="13.5">
      <c r="A274" s="42"/>
    </row>
    <row r="275" ht="13.5">
      <c r="A275" s="42"/>
    </row>
    <row r="276" ht="13.5">
      <c r="A276" s="42"/>
    </row>
    <row r="277" ht="13.5">
      <c r="A277" s="42"/>
    </row>
    <row r="278" ht="13.5">
      <c r="A278" s="42"/>
    </row>
    <row r="279" ht="13.5">
      <c r="A279" s="42"/>
    </row>
    <row r="280" ht="13.5">
      <c r="A280" s="42"/>
    </row>
    <row r="281" ht="13.5">
      <c r="A281" s="42"/>
    </row>
    <row r="282" ht="13.5">
      <c r="A282" s="42"/>
    </row>
    <row r="283" ht="13.5">
      <c r="A283" s="42"/>
    </row>
    <row r="284" ht="13.5">
      <c r="A284" s="42"/>
    </row>
    <row r="285" ht="13.5">
      <c r="A285" s="42"/>
    </row>
    <row r="286" ht="13.5">
      <c r="A286" s="42"/>
    </row>
    <row r="287" ht="13.5">
      <c r="A287" s="42"/>
    </row>
    <row r="288" ht="13.5">
      <c r="A288" s="42"/>
    </row>
    <row r="289" ht="13.5">
      <c r="A289" s="42"/>
    </row>
    <row r="290" ht="13.5">
      <c r="A290" s="42"/>
    </row>
    <row r="291" ht="13.5">
      <c r="A291" s="42"/>
    </row>
    <row r="292" ht="13.5">
      <c r="A292" s="42"/>
    </row>
    <row r="293" ht="13.5">
      <c r="A293" s="42"/>
    </row>
    <row r="294" ht="13.5">
      <c r="A294" s="42"/>
    </row>
    <row r="295" ht="13.5">
      <c r="A295" s="42"/>
    </row>
    <row r="296" ht="13.5">
      <c r="A296" s="42"/>
    </row>
    <row r="297" ht="13.5">
      <c r="A297" s="42"/>
    </row>
    <row r="298" ht="13.5">
      <c r="A298" s="42"/>
    </row>
    <row r="299" ht="13.5">
      <c r="A299" s="42"/>
    </row>
    <row r="300" ht="13.5">
      <c r="A300" s="42"/>
    </row>
    <row r="301" ht="13.5">
      <c r="A301" s="42"/>
    </row>
    <row r="302" ht="13.5">
      <c r="A302" s="42"/>
    </row>
    <row r="303" ht="13.5">
      <c r="A303" s="42"/>
    </row>
    <row r="304" ht="13.5">
      <c r="A304" s="42"/>
    </row>
    <row r="305" ht="13.5">
      <c r="A305" s="42"/>
    </row>
    <row r="306" ht="13.5">
      <c r="A306" s="42"/>
    </row>
    <row r="307" ht="13.5">
      <c r="A307" s="42"/>
    </row>
    <row r="308" ht="13.5">
      <c r="A308" s="42"/>
    </row>
    <row r="309" ht="13.5">
      <c r="A309" s="42"/>
    </row>
    <row r="310" ht="13.5">
      <c r="A310" s="42"/>
    </row>
    <row r="311" ht="13.5">
      <c r="A311" s="42"/>
    </row>
    <row r="312" ht="13.5">
      <c r="A312" s="42"/>
    </row>
    <row r="313" ht="13.5">
      <c r="A313" s="42"/>
    </row>
    <row r="314" ht="13.5">
      <c r="A314" s="42"/>
    </row>
    <row r="315" ht="13.5">
      <c r="A315" s="42"/>
    </row>
    <row r="316" ht="13.5">
      <c r="A316" s="42"/>
    </row>
    <row r="317" ht="13.5">
      <c r="A317" s="42"/>
    </row>
    <row r="318" ht="13.5">
      <c r="A318" s="42"/>
    </row>
    <row r="319" ht="13.5">
      <c r="A319" s="42"/>
    </row>
    <row r="320" ht="13.5">
      <c r="A320" s="42"/>
    </row>
    <row r="321" ht="13.5">
      <c r="A321" s="42"/>
    </row>
    <row r="322" ht="13.5">
      <c r="A322" s="42"/>
    </row>
    <row r="323" ht="13.5">
      <c r="A323" s="42"/>
    </row>
    <row r="324" ht="13.5">
      <c r="A324" s="42"/>
    </row>
    <row r="325" ht="13.5">
      <c r="A325" s="42"/>
    </row>
    <row r="326" ht="13.5">
      <c r="A326" s="42"/>
    </row>
    <row r="327" ht="13.5">
      <c r="A327" s="42"/>
    </row>
    <row r="328" ht="13.5">
      <c r="A328" s="42"/>
    </row>
    <row r="329" ht="13.5">
      <c r="A329" s="42"/>
    </row>
    <row r="330" ht="13.5">
      <c r="A330" s="42"/>
    </row>
    <row r="331" ht="13.5">
      <c r="A331" s="42"/>
    </row>
    <row r="332" ht="13.5">
      <c r="A332" s="42"/>
    </row>
    <row r="333" ht="13.5">
      <c r="A333" s="42"/>
    </row>
    <row r="334" ht="13.5">
      <c r="A334" s="42"/>
    </row>
    <row r="335" ht="13.5">
      <c r="A335" s="42"/>
    </row>
    <row r="336" ht="13.5">
      <c r="A336" s="42"/>
    </row>
    <row r="337" ht="13.5">
      <c r="A337" s="42"/>
    </row>
    <row r="338" ht="13.5">
      <c r="A338" s="42"/>
    </row>
    <row r="339" ht="13.5">
      <c r="A339" s="42"/>
    </row>
    <row r="340" ht="13.5">
      <c r="A340" s="42"/>
    </row>
    <row r="341" ht="13.5">
      <c r="A341" s="42"/>
    </row>
  </sheetData>
  <mergeCells count="2">
    <mergeCell ref="A1:O1"/>
    <mergeCell ref="A2:O2"/>
  </mergeCells>
  <printOptions/>
  <pageMargins left="0.75" right="0.75" top="0.69" bottom="0.61" header="0.5" footer="0.5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L317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21.140625" style="1" customWidth="1"/>
    <col min="2" max="2" width="9.00390625" style="1" hidden="1" customWidth="1"/>
    <col min="3" max="3" width="9.28125" style="1" customWidth="1"/>
    <col min="4" max="4" width="29.7109375" style="1" customWidth="1"/>
    <col min="5" max="5" width="12.28125" style="1" hidden="1" customWidth="1"/>
    <col min="6" max="7" width="8.140625" style="1" hidden="1" customWidth="1"/>
    <col min="8" max="8" width="11.7109375" style="1" hidden="1" customWidth="1"/>
    <col min="9" max="9" width="8.00390625" style="1" hidden="1" customWidth="1"/>
    <col min="10" max="10" width="13.28125" style="1" hidden="1" customWidth="1"/>
    <col min="11" max="11" width="0" style="1" hidden="1" customWidth="1"/>
    <col min="12" max="12" width="12.00390625" style="1" bestFit="1" customWidth="1"/>
    <col min="13" max="16384" width="9.140625" style="1" customWidth="1"/>
  </cols>
  <sheetData>
    <row r="1" spans="1:11" ht="21.75" customHeight="1">
      <c r="A1" s="61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2.7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" ht="17.25" thickBot="1">
      <c r="A3" s="1" t="s">
        <v>52</v>
      </c>
      <c r="J3" s="29"/>
    </row>
    <row r="4" spans="1:11" s="3" customFormat="1" ht="64.5" customHeight="1" thickBot="1">
      <c r="A4" s="14" t="s">
        <v>45</v>
      </c>
      <c r="B4" s="15" t="s">
        <v>3</v>
      </c>
      <c r="C4" s="15" t="s">
        <v>4</v>
      </c>
      <c r="D4" s="17" t="s">
        <v>48</v>
      </c>
      <c r="E4" s="63" t="s">
        <v>1</v>
      </c>
      <c r="F4" s="15" t="s">
        <v>28</v>
      </c>
      <c r="G4" s="15" t="s">
        <v>29</v>
      </c>
      <c r="H4" s="26" t="s">
        <v>30</v>
      </c>
      <c r="I4" s="26" t="s">
        <v>29</v>
      </c>
      <c r="J4" s="15" t="s">
        <v>43</v>
      </c>
      <c r="K4" s="17" t="s">
        <v>23</v>
      </c>
    </row>
    <row r="5" spans="1:12" ht="40.5" customHeight="1">
      <c r="A5" s="52" t="s">
        <v>8</v>
      </c>
      <c r="B5" s="10">
        <v>2</v>
      </c>
      <c r="C5" s="10">
        <v>56</v>
      </c>
      <c r="D5" s="65">
        <v>2800</v>
      </c>
      <c r="E5" s="64">
        <v>21890</v>
      </c>
      <c r="F5" s="19">
        <v>0.075</v>
      </c>
      <c r="G5" s="16"/>
      <c r="H5" s="27">
        <f>PRODUCT(E5,F5)+E5</f>
        <v>23531.75</v>
      </c>
      <c r="I5" s="16">
        <v>0.023</v>
      </c>
      <c r="J5" s="9" t="s">
        <v>19</v>
      </c>
      <c r="K5" s="51">
        <v>1881</v>
      </c>
      <c r="L5" s="53"/>
    </row>
    <row r="6" spans="1:12" ht="21" customHeight="1">
      <c r="A6" s="50" t="s">
        <v>41</v>
      </c>
      <c r="B6" s="7">
        <v>1</v>
      </c>
      <c r="C6" s="7">
        <v>10</v>
      </c>
      <c r="D6" s="65">
        <v>510</v>
      </c>
      <c r="E6" s="64">
        <v>37810</v>
      </c>
      <c r="F6" s="19">
        <v>0.075</v>
      </c>
      <c r="G6" s="16"/>
      <c r="H6" s="27">
        <f>PRODUCT(E6,F6)+E6</f>
        <v>40645.75</v>
      </c>
      <c r="I6" s="16">
        <v>0.023</v>
      </c>
      <c r="J6" s="9" t="s">
        <v>19</v>
      </c>
      <c r="K6" s="51">
        <v>1881</v>
      </c>
      <c r="L6" s="53"/>
    </row>
    <row r="7" spans="1:12" ht="21" customHeight="1">
      <c r="A7" s="50" t="s">
        <v>42</v>
      </c>
      <c r="B7" s="7">
        <v>1</v>
      </c>
      <c r="C7" s="7">
        <v>9</v>
      </c>
      <c r="D7" s="65">
        <v>459</v>
      </c>
      <c r="E7" s="64">
        <v>19900</v>
      </c>
      <c r="F7" s="19">
        <v>0.075</v>
      </c>
      <c r="G7" s="16"/>
      <c r="H7" s="27">
        <f>PRODUCT(E7,F7)+E7</f>
        <v>21392.5</v>
      </c>
      <c r="I7" s="57">
        <v>0.023</v>
      </c>
      <c r="J7" s="9" t="s">
        <v>20</v>
      </c>
      <c r="K7" s="51">
        <v>1881</v>
      </c>
      <c r="L7" s="53"/>
    </row>
    <row r="8" spans="1:12" ht="21" customHeight="1">
      <c r="A8" s="50" t="s">
        <v>46</v>
      </c>
      <c r="B8" s="7">
        <v>1</v>
      </c>
      <c r="C8" s="7">
        <v>15</v>
      </c>
      <c r="D8" s="65">
        <v>750</v>
      </c>
      <c r="E8" s="54"/>
      <c r="F8" s="55"/>
      <c r="G8" s="55"/>
      <c r="H8" s="56"/>
      <c r="I8" s="55"/>
      <c r="J8" s="9" t="s">
        <v>20</v>
      </c>
      <c r="K8" s="51">
        <v>1881</v>
      </c>
      <c r="L8" s="53"/>
    </row>
    <row r="9" spans="1:12" ht="21" customHeight="1">
      <c r="A9" s="50" t="s">
        <v>53</v>
      </c>
      <c r="B9" s="7"/>
      <c r="C9" s="7">
        <v>7</v>
      </c>
      <c r="D9" s="65">
        <v>357</v>
      </c>
      <c r="E9" s="54"/>
      <c r="F9" s="55"/>
      <c r="G9" s="55"/>
      <c r="H9" s="56"/>
      <c r="I9" s="55"/>
      <c r="J9" s="9"/>
      <c r="K9" s="51"/>
      <c r="L9" s="53"/>
    </row>
    <row r="10" spans="1:12" ht="21" customHeight="1" thickBot="1">
      <c r="A10" s="66" t="s">
        <v>47</v>
      </c>
      <c r="B10" s="67">
        <v>1</v>
      </c>
      <c r="C10" s="67">
        <v>10</v>
      </c>
      <c r="D10" s="68">
        <v>500</v>
      </c>
      <c r="E10" s="54"/>
      <c r="F10" s="55"/>
      <c r="G10" s="55"/>
      <c r="H10" s="56"/>
      <c r="I10" s="55"/>
      <c r="J10" s="9" t="s">
        <v>20</v>
      </c>
      <c r="K10" s="51">
        <v>1881</v>
      </c>
      <c r="L10" s="53"/>
    </row>
    <row r="11" spans="1:10" ht="13.5">
      <c r="A11" s="42"/>
      <c r="I11" s="31"/>
      <c r="J11" s="6"/>
    </row>
    <row r="12" spans="1:12" ht="13.5">
      <c r="A12" s="42" t="s">
        <v>49</v>
      </c>
      <c r="D12" s="58">
        <v>100000</v>
      </c>
      <c r="E12" s="4"/>
      <c r="I12" s="31"/>
      <c r="L12" s="1" t="s">
        <v>51</v>
      </c>
    </row>
    <row r="13" spans="1:12" ht="13.5">
      <c r="A13" s="42" t="s">
        <v>50</v>
      </c>
      <c r="D13" s="59">
        <v>200000</v>
      </c>
      <c r="E13" s="4"/>
      <c r="I13" s="31"/>
      <c r="L13" s="1" t="s">
        <v>51</v>
      </c>
    </row>
    <row r="14" spans="1:9" ht="13.5">
      <c r="A14" s="42"/>
      <c r="I14" s="31"/>
    </row>
    <row r="15" spans="1:9" ht="13.5">
      <c r="A15" s="42"/>
      <c r="I15" s="31"/>
    </row>
    <row r="16" spans="1:9" ht="13.5">
      <c r="A16" s="42"/>
      <c r="I16" s="31"/>
    </row>
    <row r="17" spans="1:9" ht="13.5">
      <c r="A17" s="42"/>
      <c r="I17" s="31"/>
    </row>
    <row r="18" spans="1:9" ht="13.5">
      <c r="A18" s="42"/>
      <c r="I18" s="31"/>
    </row>
    <row r="19" spans="1:9" ht="13.5">
      <c r="A19" s="42"/>
      <c r="I19" s="31"/>
    </row>
    <row r="20" spans="1:9" ht="13.5">
      <c r="A20" s="42"/>
      <c r="I20" s="31"/>
    </row>
    <row r="21" spans="1:9" ht="13.5">
      <c r="A21" s="42"/>
      <c r="I21" s="31"/>
    </row>
    <row r="22" spans="1:9" ht="13.5">
      <c r="A22" s="42"/>
      <c r="I22" s="31"/>
    </row>
    <row r="23" spans="1:9" ht="13.5">
      <c r="A23" s="42"/>
      <c r="I23" s="31"/>
    </row>
    <row r="24" spans="1:9" ht="13.5">
      <c r="A24" s="42"/>
      <c r="I24" s="31"/>
    </row>
    <row r="25" spans="1:9" ht="13.5">
      <c r="A25" s="42"/>
      <c r="I25" s="31"/>
    </row>
    <row r="26" spans="1:9" ht="13.5">
      <c r="A26" s="42"/>
      <c r="I26" s="31"/>
    </row>
    <row r="27" spans="1:9" ht="13.5">
      <c r="A27" s="42"/>
      <c r="I27" s="31"/>
    </row>
    <row r="28" spans="1:9" ht="13.5">
      <c r="A28" s="42"/>
      <c r="I28" s="31"/>
    </row>
    <row r="29" spans="1:9" ht="13.5">
      <c r="A29" s="42"/>
      <c r="I29" s="31"/>
    </row>
    <row r="30" spans="1:9" ht="13.5">
      <c r="A30" s="42"/>
      <c r="I30" s="31"/>
    </row>
    <row r="31" spans="1:9" ht="13.5">
      <c r="A31" s="42"/>
      <c r="I31" s="31"/>
    </row>
    <row r="32" spans="1:9" ht="13.5">
      <c r="A32" s="42"/>
      <c r="I32" s="31"/>
    </row>
    <row r="33" spans="1:9" ht="13.5">
      <c r="A33" s="42"/>
      <c r="I33" s="31"/>
    </row>
    <row r="34" spans="1:9" ht="13.5">
      <c r="A34" s="42"/>
      <c r="I34" s="31"/>
    </row>
    <row r="35" spans="1:9" ht="13.5">
      <c r="A35" s="42"/>
      <c r="I35" s="31"/>
    </row>
    <row r="36" spans="1:9" ht="13.5">
      <c r="A36" s="42"/>
      <c r="I36" s="31"/>
    </row>
    <row r="37" spans="1:9" ht="13.5">
      <c r="A37" s="42"/>
      <c r="I37" s="31"/>
    </row>
    <row r="38" spans="1:9" ht="13.5">
      <c r="A38" s="42"/>
      <c r="I38" s="31"/>
    </row>
    <row r="39" spans="1:9" ht="13.5">
      <c r="A39" s="42"/>
      <c r="I39" s="31"/>
    </row>
    <row r="40" spans="1:9" ht="13.5">
      <c r="A40" s="42"/>
      <c r="I40" s="31"/>
    </row>
    <row r="41" spans="1:9" ht="13.5">
      <c r="A41" s="42"/>
      <c r="I41" s="31"/>
    </row>
    <row r="42" spans="1:9" ht="13.5">
      <c r="A42" s="42"/>
      <c r="I42" s="31"/>
    </row>
    <row r="43" spans="1:9" ht="13.5">
      <c r="A43" s="42"/>
      <c r="I43" s="31"/>
    </row>
    <row r="44" spans="1:9" ht="13.5">
      <c r="A44" s="42"/>
      <c r="I44" s="31"/>
    </row>
    <row r="45" spans="1:9" ht="13.5">
      <c r="A45" s="42"/>
      <c r="I45" s="31"/>
    </row>
    <row r="46" spans="1:9" ht="13.5">
      <c r="A46" s="42"/>
      <c r="I46" s="31"/>
    </row>
    <row r="47" spans="1:9" ht="13.5">
      <c r="A47" s="42"/>
      <c r="I47" s="31"/>
    </row>
    <row r="48" spans="1:9" ht="13.5">
      <c r="A48" s="42"/>
      <c r="I48" s="31"/>
    </row>
    <row r="49" spans="1:9" ht="13.5">
      <c r="A49" s="42"/>
      <c r="I49" s="31"/>
    </row>
    <row r="50" spans="1:9" ht="13.5">
      <c r="A50" s="42"/>
      <c r="I50" s="31"/>
    </row>
    <row r="51" spans="1:9" ht="13.5">
      <c r="A51" s="42"/>
      <c r="I51" s="31"/>
    </row>
    <row r="52" spans="1:9" ht="13.5">
      <c r="A52" s="42"/>
      <c r="I52" s="31"/>
    </row>
    <row r="53" spans="1:9" ht="13.5">
      <c r="A53" s="42"/>
      <c r="I53" s="31"/>
    </row>
    <row r="54" spans="1:9" ht="13.5">
      <c r="A54" s="42"/>
      <c r="I54" s="31"/>
    </row>
    <row r="55" spans="1:9" ht="13.5">
      <c r="A55" s="42"/>
      <c r="I55" s="31"/>
    </row>
    <row r="56" spans="1:9" ht="13.5">
      <c r="A56" s="42"/>
      <c r="I56" s="31"/>
    </row>
    <row r="57" spans="1:9" ht="13.5">
      <c r="A57" s="42"/>
      <c r="I57" s="31"/>
    </row>
    <row r="58" spans="1:9" ht="13.5">
      <c r="A58" s="42"/>
      <c r="I58" s="31"/>
    </row>
    <row r="59" spans="1:9" ht="13.5">
      <c r="A59" s="42"/>
      <c r="I59" s="31"/>
    </row>
    <row r="60" spans="1:9" ht="13.5">
      <c r="A60" s="42"/>
      <c r="I60" s="31"/>
    </row>
    <row r="61" spans="1:9" ht="13.5">
      <c r="A61" s="42"/>
      <c r="I61" s="31"/>
    </row>
    <row r="62" spans="1:9" ht="13.5">
      <c r="A62" s="42"/>
      <c r="I62" s="31"/>
    </row>
    <row r="63" spans="1:9" ht="13.5">
      <c r="A63" s="42"/>
      <c r="I63" s="31"/>
    </row>
    <row r="64" spans="1:9" ht="13.5">
      <c r="A64" s="42"/>
      <c r="I64" s="31"/>
    </row>
    <row r="65" spans="1:9" ht="13.5">
      <c r="A65" s="42"/>
      <c r="I65" s="31"/>
    </row>
    <row r="66" spans="1:9" ht="13.5">
      <c r="A66" s="42"/>
      <c r="I66" s="31"/>
    </row>
    <row r="67" spans="1:9" ht="13.5">
      <c r="A67" s="42"/>
      <c r="I67" s="31"/>
    </row>
    <row r="68" spans="1:9" ht="13.5">
      <c r="A68" s="42"/>
      <c r="I68" s="31"/>
    </row>
    <row r="69" spans="1:9" ht="13.5">
      <c r="A69" s="42"/>
      <c r="I69" s="31"/>
    </row>
    <row r="70" spans="1:9" ht="13.5">
      <c r="A70" s="42"/>
      <c r="I70" s="31"/>
    </row>
    <row r="71" spans="1:9" ht="13.5">
      <c r="A71" s="42"/>
      <c r="I71" s="31"/>
    </row>
    <row r="72" spans="1:9" ht="13.5">
      <c r="A72" s="42"/>
      <c r="I72" s="31"/>
    </row>
    <row r="73" spans="1:9" ht="13.5">
      <c r="A73" s="42"/>
      <c r="I73" s="31"/>
    </row>
    <row r="74" spans="1:9" ht="13.5">
      <c r="A74" s="42"/>
      <c r="I74" s="31"/>
    </row>
    <row r="75" spans="1:9" ht="13.5">
      <c r="A75" s="42"/>
      <c r="I75" s="31"/>
    </row>
    <row r="76" spans="1:9" ht="13.5">
      <c r="A76" s="42"/>
      <c r="I76" s="31"/>
    </row>
    <row r="77" spans="1:9" ht="13.5">
      <c r="A77" s="42"/>
      <c r="I77" s="31"/>
    </row>
    <row r="78" spans="1:9" ht="13.5">
      <c r="A78" s="42"/>
      <c r="I78" s="31"/>
    </row>
    <row r="79" spans="1:9" ht="13.5">
      <c r="A79" s="42"/>
      <c r="I79" s="31"/>
    </row>
    <row r="80" spans="1:9" ht="13.5">
      <c r="A80" s="42"/>
      <c r="I80" s="31"/>
    </row>
    <row r="81" spans="1:9" ht="13.5">
      <c r="A81" s="42"/>
      <c r="I81" s="31"/>
    </row>
    <row r="82" spans="1:9" ht="13.5">
      <c r="A82" s="42"/>
      <c r="I82" s="31"/>
    </row>
    <row r="83" spans="1:9" ht="13.5">
      <c r="A83" s="42"/>
      <c r="I83" s="31"/>
    </row>
    <row r="84" spans="1:9" ht="13.5">
      <c r="A84" s="42"/>
      <c r="I84" s="31"/>
    </row>
    <row r="85" spans="1:9" ht="13.5">
      <c r="A85" s="42"/>
      <c r="I85" s="31"/>
    </row>
    <row r="86" spans="1:9" ht="13.5">
      <c r="A86" s="42"/>
      <c r="I86" s="31"/>
    </row>
    <row r="87" spans="1:9" ht="13.5">
      <c r="A87" s="42"/>
      <c r="I87" s="31"/>
    </row>
    <row r="88" spans="1:9" ht="13.5">
      <c r="A88" s="42"/>
      <c r="I88" s="31"/>
    </row>
    <row r="89" spans="1:9" ht="13.5">
      <c r="A89" s="42"/>
      <c r="I89" s="31"/>
    </row>
    <row r="90" spans="1:9" ht="13.5">
      <c r="A90" s="42"/>
      <c r="I90" s="31"/>
    </row>
    <row r="91" spans="1:9" ht="13.5">
      <c r="A91" s="42"/>
      <c r="I91" s="31"/>
    </row>
    <row r="92" spans="1:9" ht="13.5">
      <c r="A92" s="42"/>
      <c r="I92" s="31"/>
    </row>
    <row r="93" spans="1:9" ht="13.5">
      <c r="A93" s="42"/>
      <c r="I93" s="31"/>
    </row>
    <row r="94" spans="1:9" ht="13.5">
      <c r="A94" s="42"/>
      <c r="I94" s="31"/>
    </row>
    <row r="95" spans="1:9" ht="13.5">
      <c r="A95" s="42"/>
      <c r="I95" s="31"/>
    </row>
    <row r="96" spans="1:9" ht="13.5">
      <c r="A96" s="42"/>
      <c r="I96" s="31"/>
    </row>
    <row r="97" spans="1:9" ht="13.5">
      <c r="A97" s="42"/>
      <c r="I97" s="31"/>
    </row>
    <row r="98" spans="1:9" ht="13.5">
      <c r="A98" s="42"/>
      <c r="I98" s="31"/>
    </row>
    <row r="99" spans="1:9" ht="13.5">
      <c r="A99" s="42"/>
      <c r="I99" s="31"/>
    </row>
    <row r="100" spans="1:9" ht="13.5">
      <c r="A100" s="42"/>
      <c r="I100" s="31"/>
    </row>
    <row r="101" spans="1:9" ht="13.5">
      <c r="A101" s="42"/>
      <c r="I101" s="31"/>
    </row>
    <row r="102" spans="1:9" ht="13.5">
      <c r="A102" s="42"/>
      <c r="I102" s="31"/>
    </row>
    <row r="103" spans="1:9" ht="13.5">
      <c r="A103" s="42"/>
      <c r="I103" s="31"/>
    </row>
    <row r="104" spans="1:9" ht="13.5">
      <c r="A104" s="42"/>
      <c r="I104" s="31"/>
    </row>
    <row r="105" spans="1:9" ht="13.5">
      <c r="A105" s="42"/>
      <c r="I105" s="31"/>
    </row>
    <row r="106" spans="1:9" ht="13.5">
      <c r="A106" s="42"/>
      <c r="I106" s="31"/>
    </row>
    <row r="107" spans="1:9" ht="13.5">
      <c r="A107" s="42"/>
      <c r="I107" s="31"/>
    </row>
    <row r="108" spans="1:9" ht="13.5">
      <c r="A108" s="42"/>
      <c r="I108" s="31"/>
    </row>
    <row r="109" spans="1:9" ht="13.5">
      <c r="A109" s="42"/>
      <c r="I109" s="31"/>
    </row>
    <row r="110" spans="1:9" ht="13.5">
      <c r="A110" s="42"/>
      <c r="I110" s="31"/>
    </row>
    <row r="111" spans="1:9" ht="13.5">
      <c r="A111" s="42"/>
      <c r="I111" s="31"/>
    </row>
    <row r="112" spans="1:9" ht="13.5">
      <c r="A112" s="42"/>
      <c r="I112" s="31"/>
    </row>
    <row r="113" spans="1:9" ht="13.5">
      <c r="A113" s="42"/>
      <c r="I113" s="31"/>
    </row>
    <row r="114" spans="1:9" ht="13.5">
      <c r="A114" s="42"/>
      <c r="I114" s="31"/>
    </row>
    <row r="115" spans="1:9" ht="13.5">
      <c r="A115" s="42"/>
      <c r="I115" s="31"/>
    </row>
    <row r="116" spans="1:9" ht="13.5">
      <c r="A116" s="42"/>
      <c r="I116" s="31"/>
    </row>
    <row r="117" spans="1:9" ht="13.5">
      <c r="A117" s="42"/>
      <c r="I117" s="31"/>
    </row>
    <row r="118" spans="1:9" ht="13.5">
      <c r="A118" s="42"/>
      <c r="I118" s="31"/>
    </row>
    <row r="119" spans="1:9" ht="13.5">
      <c r="A119" s="42"/>
      <c r="I119" s="31"/>
    </row>
    <row r="120" spans="1:9" ht="13.5">
      <c r="A120" s="42"/>
      <c r="I120" s="31"/>
    </row>
    <row r="121" spans="1:9" ht="13.5">
      <c r="A121" s="42"/>
      <c r="I121" s="31"/>
    </row>
    <row r="122" spans="1:9" ht="13.5">
      <c r="A122" s="42"/>
      <c r="I122" s="31"/>
    </row>
    <row r="123" spans="1:9" ht="13.5">
      <c r="A123" s="42"/>
      <c r="I123" s="31"/>
    </row>
    <row r="124" spans="1:9" ht="13.5">
      <c r="A124" s="42"/>
      <c r="I124" s="31"/>
    </row>
    <row r="125" spans="1:9" ht="13.5">
      <c r="A125" s="42"/>
      <c r="I125" s="31"/>
    </row>
    <row r="126" spans="1:9" ht="13.5">
      <c r="A126" s="42"/>
      <c r="I126" s="31"/>
    </row>
    <row r="127" spans="1:9" ht="13.5">
      <c r="A127" s="42"/>
      <c r="I127" s="31"/>
    </row>
    <row r="128" spans="1:9" ht="13.5">
      <c r="A128" s="42"/>
      <c r="I128" s="31"/>
    </row>
    <row r="129" spans="1:9" ht="13.5">
      <c r="A129" s="42"/>
      <c r="I129" s="31"/>
    </row>
    <row r="130" spans="1:9" ht="13.5">
      <c r="A130" s="42"/>
      <c r="I130" s="31"/>
    </row>
    <row r="131" spans="1:9" ht="13.5">
      <c r="A131" s="42"/>
      <c r="I131" s="31"/>
    </row>
    <row r="132" spans="1:9" ht="13.5">
      <c r="A132" s="42"/>
      <c r="I132" s="31"/>
    </row>
    <row r="133" spans="1:9" ht="13.5">
      <c r="A133" s="42"/>
      <c r="I133" s="31"/>
    </row>
    <row r="134" spans="1:9" ht="13.5">
      <c r="A134" s="42"/>
      <c r="I134" s="31"/>
    </row>
    <row r="135" spans="1:9" ht="13.5">
      <c r="A135" s="42"/>
      <c r="I135" s="31"/>
    </row>
    <row r="136" spans="1:9" ht="13.5">
      <c r="A136" s="42"/>
      <c r="I136" s="31"/>
    </row>
    <row r="137" spans="1:9" ht="13.5">
      <c r="A137" s="42"/>
      <c r="I137" s="31"/>
    </row>
    <row r="138" spans="1:9" ht="13.5">
      <c r="A138" s="42"/>
      <c r="I138" s="31"/>
    </row>
    <row r="139" spans="1:9" ht="13.5">
      <c r="A139" s="42"/>
      <c r="I139" s="31"/>
    </row>
    <row r="140" spans="1:9" ht="13.5">
      <c r="A140" s="42"/>
      <c r="I140" s="31"/>
    </row>
    <row r="141" spans="1:9" ht="13.5">
      <c r="A141" s="42"/>
      <c r="I141" s="31"/>
    </row>
    <row r="142" spans="1:9" ht="13.5">
      <c r="A142" s="42"/>
      <c r="I142" s="31"/>
    </row>
    <row r="143" spans="1:9" ht="13.5">
      <c r="A143" s="42"/>
      <c r="I143" s="31"/>
    </row>
    <row r="144" spans="1:9" ht="13.5">
      <c r="A144" s="42"/>
      <c r="I144" s="31"/>
    </row>
    <row r="145" spans="1:9" ht="13.5">
      <c r="A145" s="42"/>
      <c r="I145" s="31"/>
    </row>
    <row r="146" spans="1:9" ht="13.5">
      <c r="A146" s="42"/>
      <c r="I146" s="31"/>
    </row>
    <row r="147" spans="1:9" ht="13.5">
      <c r="A147" s="42"/>
      <c r="I147" s="31"/>
    </row>
    <row r="148" spans="1:9" ht="13.5">
      <c r="A148" s="42"/>
      <c r="I148" s="31"/>
    </row>
    <row r="149" spans="1:9" ht="13.5">
      <c r="A149" s="42"/>
      <c r="I149" s="31"/>
    </row>
    <row r="150" spans="1:9" ht="13.5">
      <c r="A150" s="42"/>
      <c r="I150" s="31"/>
    </row>
    <row r="151" spans="1:9" ht="13.5">
      <c r="A151" s="42"/>
      <c r="I151" s="31"/>
    </row>
    <row r="152" spans="1:9" ht="13.5">
      <c r="A152" s="42"/>
      <c r="I152" s="31"/>
    </row>
    <row r="153" spans="1:9" ht="13.5">
      <c r="A153" s="42"/>
      <c r="I153" s="31"/>
    </row>
    <row r="154" spans="1:9" ht="13.5">
      <c r="A154" s="42"/>
      <c r="I154" s="31"/>
    </row>
    <row r="155" spans="1:9" ht="13.5">
      <c r="A155" s="42"/>
      <c r="I155" s="31"/>
    </row>
    <row r="156" spans="1:9" ht="13.5">
      <c r="A156" s="42"/>
      <c r="I156" s="31"/>
    </row>
    <row r="157" spans="1:9" ht="13.5">
      <c r="A157" s="42"/>
      <c r="I157" s="31"/>
    </row>
    <row r="158" spans="1:9" ht="13.5">
      <c r="A158" s="42"/>
      <c r="I158" s="31"/>
    </row>
    <row r="159" spans="1:9" ht="13.5">
      <c r="A159" s="42"/>
      <c r="I159" s="31"/>
    </row>
    <row r="160" spans="1:9" ht="13.5">
      <c r="A160" s="42"/>
      <c r="I160" s="31"/>
    </row>
    <row r="161" spans="1:9" ht="13.5">
      <c r="A161" s="42"/>
      <c r="I161" s="31"/>
    </row>
    <row r="162" spans="1:9" ht="13.5">
      <c r="A162" s="42"/>
      <c r="I162" s="31"/>
    </row>
    <row r="163" spans="1:9" ht="13.5">
      <c r="A163" s="42"/>
      <c r="I163" s="31"/>
    </row>
    <row r="164" spans="1:9" ht="13.5">
      <c r="A164" s="42"/>
      <c r="I164" s="31"/>
    </row>
    <row r="165" spans="1:9" ht="13.5">
      <c r="A165" s="42"/>
      <c r="I165" s="31"/>
    </row>
    <row r="166" spans="1:9" ht="13.5">
      <c r="A166" s="42"/>
      <c r="I166" s="31"/>
    </row>
    <row r="167" spans="1:9" ht="13.5">
      <c r="A167" s="42"/>
      <c r="I167" s="31"/>
    </row>
    <row r="168" spans="1:9" ht="13.5">
      <c r="A168" s="42"/>
      <c r="I168" s="31"/>
    </row>
    <row r="169" spans="1:9" ht="13.5">
      <c r="A169" s="42"/>
      <c r="I169" s="31"/>
    </row>
    <row r="170" spans="1:9" ht="13.5">
      <c r="A170" s="42"/>
      <c r="I170" s="31"/>
    </row>
    <row r="171" spans="1:9" ht="13.5">
      <c r="A171" s="42"/>
      <c r="I171" s="31"/>
    </row>
    <row r="172" spans="1:9" ht="13.5">
      <c r="A172" s="42"/>
      <c r="I172" s="31"/>
    </row>
    <row r="173" spans="1:9" ht="13.5">
      <c r="A173" s="42"/>
      <c r="I173" s="31"/>
    </row>
    <row r="174" spans="1:9" ht="13.5">
      <c r="A174" s="42"/>
      <c r="I174" s="31"/>
    </row>
    <row r="175" spans="1:9" ht="13.5">
      <c r="A175" s="42"/>
      <c r="I175" s="31"/>
    </row>
    <row r="176" spans="1:9" ht="13.5">
      <c r="A176" s="42"/>
      <c r="I176" s="31"/>
    </row>
    <row r="177" spans="1:9" ht="13.5">
      <c r="A177" s="42"/>
      <c r="I177" s="31"/>
    </row>
    <row r="178" spans="1:9" ht="13.5">
      <c r="A178" s="42"/>
      <c r="I178" s="31"/>
    </row>
    <row r="179" spans="1:9" ht="13.5">
      <c r="A179" s="42"/>
      <c r="I179" s="31"/>
    </row>
    <row r="180" spans="1:9" ht="13.5">
      <c r="A180" s="42"/>
      <c r="I180" s="31"/>
    </row>
    <row r="181" spans="1:9" ht="13.5">
      <c r="A181" s="42"/>
      <c r="I181" s="31"/>
    </row>
    <row r="182" spans="1:9" ht="13.5">
      <c r="A182" s="42"/>
      <c r="I182" s="31"/>
    </row>
    <row r="183" spans="1:9" ht="13.5">
      <c r="A183" s="42"/>
      <c r="I183" s="31"/>
    </row>
    <row r="184" spans="1:9" ht="13.5">
      <c r="A184" s="42"/>
      <c r="I184" s="31"/>
    </row>
    <row r="185" spans="1:9" ht="13.5">
      <c r="A185" s="42"/>
      <c r="I185" s="31"/>
    </row>
    <row r="186" spans="1:9" ht="13.5">
      <c r="A186" s="42"/>
      <c r="I186" s="31"/>
    </row>
    <row r="187" spans="1:9" ht="13.5">
      <c r="A187" s="42"/>
      <c r="I187" s="31"/>
    </row>
    <row r="188" spans="1:9" ht="13.5">
      <c r="A188" s="42"/>
      <c r="I188" s="31"/>
    </row>
    <row r="189" spans="1:9" ht="13.5">
      <c r="A189" s="42"/>
      <c r="I189" s="31"/>
    </row>
    <row r="190" spans="1:9" ht="13.5">
      <c r="A190" s="42"/>
      <c r="I190" s="31"/>
    </row>
    <row r="191" spans="1:9" ht="13.5">
      <c r="A191" s="42"/>
      <c r="I191" s="31"/>
    </row>
    <row r="192" spans="1:9" ht="13.5">
      <c r="A192" s="42"/>
      <c r="I192" s="31"/>
    </row>
    <row r="193" spans="1:9" ht="13.5">
      <c r="A193" s="42"/>
      <c r="I193" s="31"/>
    </row>
    <row r="194" spans="1:9" ht="13.5">
      <c r="A194" s="42"/>
      <c r="I194" s="31"/>
    </row>
    <row r="195" spans="1:9" ht="13.5">
      <c r="A195" s="42"/>
      <c r="I195" s="31"/>
    </row>
    <row r="196" spans="1:9" ht="13.5">
      <c r="A196" s="42"/>
      <c r="I196" s="31"/>
    </row>
    <row r="197" spans="1:9" ht="13.5">
      <c r="A197" s="42"/>
      <c r="I197" s="31"/>
    </row>
    <row r="198" spans="1:9" ht="13.5">
      <c r="A198" s="42"/>
      <c r="I198" s="31"/>
    </row>
    <row r="199" spans="1:9" ht="13.5">
      <c r="A199" s="42"/>
      <c r="I199" s="31"/>
    </row>
    <row r="200" spans="1:9" ht="13.5">
      <c r="A200" s="42"/>
      <c r="I200" s="31"/>
    </row>
    <row r="201" spans="1:9" ht="13.5">
      <c r="A201" s="42"/>
      <c r="I201" s="31"/>
    </row>
    <row r="202" spans="1:9" ht="13.5">
      <c r="A202" s="42"/>
      <c r="I202" s="31"/>
    </row>
    <row r="203" spans="1:9" ht="13.5">
      <c r="A203" s="42"/>
      <c r="I203" s="31"/>
    </row>
    <row r="204" spans="1:9" ht="13.5">
      <c r="A204" s="42"/>
      <c r="I204" s="31"/>
    </row>
    <row r="205" spans="1:9" ht="13.5">
      <c r="A205" s="42"/>
      <c r="I205" s="31"/>
    </row>
    <row r="206" spans="1:9" ht="13.5">
      <c r="A206" s="42"/>
      <c r="I206" s="31"/>
    </row>
    <row r="207" spans="1:9" ht="13.5">
      <c r="A207" s="42"/>
      <c r="I207" s="31"/>
    </row>
    <row r="208" spans="1:9" ht="13.5">
      <c r="A208" s="42"/>
      <c r="I208" s="31"/>
    </row>
    <row r="209" spans="1:9" ht="13.5">
      <c r="A209" s="42"/>
      <c r="I209" s="31"/>
    </row>
    <row r="210" spans="1:9" ht="13.5">
      <c r="A210" s="42"/>
      <c r="I210" s="31"/>
    </row>
    <row r="211" spans="1:9" ht="13.5">
      <c r="A211" s="42"/>
      <c r="I211" s="31"/>
    </row>
    <row r="212" spans="1:9" ht="13.5">
      <c r="A212" s="42"/>
      <c r="I212" s="31"/>
    </row>
    <row r="213" spans="1:9" ht="13.5">
      <c r="A213" s="42"/>
      <c r="I213" s="31"/>
    </row>
    <row r="214" spans="1:9" ht="13.5">
      <c r="A214" s="42"/>
      <c r="I214" s="31"/>
    </row>
    <row r="215" spans="1:9" ht="13.5">
      <c r="A215" s="42"/>
      <c r="I215" s="31"/>
    </row>
    <row r="216" spans="1:9" ht="13.5">
      <c r="A216" s="42"/>
      <c r="I216" s="31"/>
    </row>
    <row r="217" spans="1:9" ht="13.5">
      <c r="A217" s="42"/>
      <c r="I217" s="31"/>
    </row>
    <row r="218" spans="1:9" ht="13.5">
      <c r="A218" s="42"/>
      <c r="I218" s="31"/>
    </row>
    <row r="219" spans="1:9" ht="13.5">
      <c r="A219" s="42"/>
      <c r="I219" s="31"/>
    </row>
    <row r="220" spans="1:9" ht="13.5">
      <c r="A220" s="42"/>
      <c r="I220" s="31"/>
    </row>
    <row r="221" ht="13.5">
      <c r="A221" s="42"/>
    </row>
    <row r="222" ht="13.5">
      <c r="A222" s="42"/>
    </row>
    <row r="223" ht="13.5">
      <c r="A223" s="42"/>
    </row>
    <row r="224" ht="13.5">
      <c r="A224" s="42"/>
    </row>
    <row r="225" ht="13.5">
      <c r="A225" s="42"/>
    </row>
    <row r="226" ht="13.5">
      <c r="A226" s="42"/>
    </row>
    <row r="227" ht="13.5">
      <c r="A227" s="42"/>
    </row>
    <row r="228" ht="13.5">
      <c r="A228" s="42"/>
    </row>
    <row r="229" ht="13.5">
      <c r="A229" s="42"/>
    </row>
    <row r="230" ht="13.5">
      <c r="A230" s="42"/>
    </row>
    <row r="231" ht="13.5">
      <c r="A231" s="42"/>
    </row>
    <row r="232" ht="13.5">
      <c r="A232" s="42"/>
    </row>
    <row r="233" ht="13.5">
      <c r="A233" s="42"/>
    </row>
    <row r="234" ht="13.5">
      <c r="A234" s="42"/>
    </row>
    <row r="235" ht="13.5">
      <c r="A235" s="42"/>
    </row>
    <row r="236" ht="13.5">
      <c r="A236" s="42"/>
    </row>
    <row r="237" ht="13.5">
      <c r="A237" s="42"/>
    </row>
    <row r="238" ht="13.5">
      <c r="A238" s="42"/>
    </row>
    <row r="239" ht="13.5">
      <c r="A239" s="42"/>
    </row>
    <row r="240" ht="13.5">
      <c r="A240" s="42"/>
    </row>
    <row r="241" ht="13.5">
      <c r="A241" s="42"/>
    </row>
    <row r="242" ht="13.5">
      <c r="A242" s="42"/>
    </row>
    <row r="243" ht="13.5">
      <c r="A243" s="42"/>
    </row>
    <row r="244" ht="13.5">
      <c r="A244" s="42"/>
    </row>
    <row r="245" ht="13.5">
      <c r="A245" s="42"/>
    </row>
    <row r="246" ht="13.5">
      <c r="A246" s="42"/>
    </row>
    <row r="247" ht="13.5">
      <c r="A247" s="42"/>
    </row>
    <row r="248" ht="13.5">
      <c r="A248" s="42"/>
    </row>
    <row r="249" ht="13.5">
      <c r="A249" s="42"/>
    </row>
    <row r="250" ht="13.5">
      <c r="A250" s="42"/>
    </row>
    <row r="251" ht="13.5">
      <c r="A251" s="42"/>
    </row>
    <row r="252" ht="13.5">
      <c r="A252" s="42"/>
    </row>
    <row r="253" ht="13.5">
      <c r="A253" s="42"/>
    </row>
    <row r="254" ht="13.5">
      <c r="A254" s="42"/>
    </row>
    <row r="255" ht="13.5">
      <c r="A255" s="42"/>
    </row>
    <row r="256" ht="13.5">
      <c r="A256" s="42"/>
    </row>
    <row r="257" ht="13.5">
      <c r="A257" s="42"/>
    </row>
    <row r="258" ht="13.5">
      <c r="A258" s="42"/>
    </row>
    <row r="259" ht="13.5">
      <c r="A259" s="42"/>
    </row>
    <row r="260" ht="13.5">
      <c r="A260" s="42"/>
    </row>
    <row r="261" ht="13.5">
      <c r="A261" s="42"/>
    </row>
    <row r="262" ht="13.5">
      <c r="A262" s="42"/>
    </row>
    <row r="263" ht="13.5">
      <c r="A263" s="42"/>
    </row>
    <row r="264" ht="13.5">
      <c r="A264" s="42"/>
    </row>
    <row r="265" ht="13.5">
      <c r="A265" s="42"/>
    </row>
    <row r="266" ht="13.5">
      <c r="A266" s="42"/>
    </row>
    <row r="267" ht="13.5">
      <c r="A267" s="42"/>
    </row>
    <row r="268" ht="13.5">
      <c r="A268" s="42"/>
    </row>
    <row r="269" ht="13.5">
      <c r="A269" s="42"/>
    </row>
    <row r="270" ht="13.5">
      <c r="A270" s="42"/>
    </row>
    <row r="271" ht="13.5">
      <c r="A271" s="42"/>
    </row>
    <row r="272" ht="13.5">
      <c r="A272" s="42"/>
    </row>
    <row r="273" ht="13.5">
      <c r="A273" s="42"/>
    </row>
    <row r="274" ht="13.5">
      <c r="A274" s="42"/>
    </row>
    <row r="275" ht="13.5">
      <c r="A275" s="42"/>
    </row>
    <row r="276" ht="13.5">
      <c r="A276" s="42"/>
    </row>
    <row r="277" ht="13.5">
      <c r="A277" s="42"/>
    </row>
    <row r="278" ht="13.5">
      <c r="A278" s="42"/>
    </row>
    <row r="279" ht="13.5">
      <c r="A279" s="42"/>
    </row>
    <row r="280" ht="13.5">
      <c r="A280" s="42"/>
    </row>
    <row r="281" ht="13.5">
      <c r="A281" s="42"/>
    </row>
    <row r="282" ht="13.5">
      <c r="A282" s="42"/>
    </row>
    <row r="283" ht="13.5">
      <c r="A283" s="42"/>
    </row>
    <row r="284" ht="13.5">
      <c r="A284" s="42"/>
    </row>
    <row r="285" ht="13.5">
      <c r="A285" s="42"/>
    </row>
    <row r="286" ht="13.5">
      <c r="A286" s="42"/>
    </row>
    <row r="287" ht="13.5">
      <c r="A287" s="42"/>
    </row>
    <row r="288" ht="13.5">
      <c r="A288" s="42"/>
    </row>
    <row r="289" ht="13.5">
      <c r="A289" s="42"/>
    </row>
    <row r="290" ht="13.5">
      <c r="A290" s="42"/>
    </row>
    <row r="291" ht="13.5">
      <c r="A291" s="42"/>
    </row>
    <row r="292" ht="13.5">
      <c r="A292" s="42"/>
    </row>
    <row r="293" ht="13.5">
      <c r="A293" s="42"/>
    </row>
    <row r="294" ht="13.5">
      <c r="A294" s="42"/>
    </row>
    <row r="295" ht="13.5">
      <c r="A295" s="42"/>
    </row>
    <row r="296" ht="13.5">
      <c r="A296" s="42"/>
    </row>
    <row r="297" ht="13.5">
      <c r="A297" s="42"/>
    </row>
    <row r="298" ht="13.5">
      <c r="A298" s="42"/>
    </row>
    <row r="299" ht="13.5">
      <c r="A299" s="42"/>
    </row>
    <row r="300" ht="13.5">
      <c r="A300" s="42"/>
    </row>
    <row r="301" ht="13.5">
      <c r="A301" s="42"/>
    </row>
    <row r="302" ht="13.5">
      <c r="A302" s="42"/>
    </row>
    <row r="303" ht="13.5">
      <c r="A303" s="42"/>
    </row>
    <row r="304" ht="13.5">
      <c r="A304" s="42"/>
    </row>
    <row r="305" ht="13.5">
      <c r="A305" s="42"/>
    </row>
    <row r="306" ht="13.5">
      <c r="A306" s="42"/>
    </row>
    <row r="307" ht="13.5">
      <c r="A307" s="42"/>
    </row>
    <row r="308" ht="13.5">
      <c r="A308" s="42"/>
    </row>
    <row r="309" ht="13.5">
      <c r="A309" s="42"/>
    </row>
    <row r="310" ht="13.5">
      <c r="A310" s="42"/>
    </row>
    <row r="311" ht="13.5">
      <c r="A311" s="42"/>
    </row>
    <row r="312" ht="13.5">
      <c r="A312" s="42"/>
    </row>
    <row r="313" ht="13.5">
      <c r="A313" s="42"/>
    </row>
    <row r="314" ht="13.5">
      <c r="A314" s="42"/>
    </row>
    <row r="315" ht="13.5">
      <c r="A315" s="42"/>
    </row>
    <row r="316" ht="13.5">
      <c r="A316" s="42"/>
    </row>
    <row r="317" ht="13.5">
      <c r="A317" s="42"/>
    </row>
  </sheetData>
  <mergeCells count="2">
    <mergeCell ref="A1:K1"/>
    <mergeCell ref="A2:K2"/>
  </mergeCells>
  <printOptions horizontalCentered="1"/>
  <pageMargins left="0.2362204724409449" right="0.1968503937007874" top="0.5905511811023623" bottom="0.551181102362204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comstba</dc:creator>
  <cp:keywords/>
  <dc:description/>
  <cp:lastModifiedBy>comgibe</cp:lastModifiedBy>
  <cp:lastPrinted>2010-11-22T11:33:37Z</cp:lastPrinted>
  <dcterms:created xsi:type="dcterms:W3CDTF">2001-03-30T08:49:28Z</dcterms:created>
  <dcterms:modified xsi:type="dcterms:W3CDTF">2010-11-22T11:35:44Z</dcterms:modified>
  <cp:category/>
  <cp:version/>
  <cp:contentType/>
  <cp:contentStatus/>
</cp:coreProperties>
</file>